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文件\月报\8月份\"/>
    </mc:Choice>
  </mc:AlternateContent>
  <bookViews>
    <workbookView xWindow="0" yWindow="0" windowWidth="28800" windowHeight="12468" firstSheet="3" activeTab="9"/>
  </bookViews>
  <sheets>
    <sheet name="GDP" sheetId="7" r:id="rId1"/>
    <sheet name="农业总产值增加值" sheetId="11" r:id="rId2"/>
    <sheet name="工业增加值" sheetId="34" r:id="rId3"/>
    <sheet name="工业总产值" sheetId="35" r:id="rId4"/>
    <sheet name="工业总产量" sheetId="36" r:id="rId5"/>
    <sheet name="规模以上工业企业经济效益" sheetId="37" r:id="rId6"/>
    <sheet name="规模以上工业企业能源消费" sheetId="23" r:id="rId7"/>
    <sheet name="固定资产投资" sheetId="30" r:id="rId8"/>
    <sheet name="批零业" sheetId="44" r:id="rId9"/>
    <sheet name="住餐业 " sheetId="39" r:id="rId10"/>
    <sheet name="零售总额" sheetId="17" r:id="rId11"/>
    <sheet name="财政 " sheetId="41" r:id="rId12"/>
    <sheet name="金融 " sheetId="42" r:id="rId13"/>
    <sheet name="运输邮电" sheetId="8" r:id="rId14"/>
    <sheet name="人民生活" sheetId="9" r:id="rId15"/>
    <sheet name="价格" sheetId="43" r:id="rId16"/>
  </sheets>
  <definedNames>
    <definedName name="_xlnm.Print_Area" localSheetId="10">零售总额!$A$1:$D$27</definedName>
  </definedNames>
  <calcPr calcId="152511"/>
</workbook>
</file>

<file path=xl/calcChain.xml><?xml version="1.0" encoding="utf-8"?>
<calcChain xmlns="http://schemas.openxmlformats.org/spreadsheetml/2006/main">
  <c r="D22" i="44" l="1"/>
  <c r="D21" i="44"/>
  <c r="D19" i="44"/>
  <c r="D17" i="44"/>
  <c r="D16" i="44"/>
  <c r="D14" i="44"/>
  <c r="D12" i="44"/>
  <c r="D11" i="44"/>
  <c r="D9" i="44"/>
  <c r="D7" i="44"/>
  <c r="D6" i="44"/>
  <c r="D4" i="44"/>
  <c r="E32" i="41" l="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1" i="41"/>
  <c r="E10" i="41"/>
  <c r="E9" i="41"/>
  <c r="E8" i="41"/>
  <c r="E7" i="41"/>
  <c r="E6" i="41"/>
  <c r="E4" i="41"/>
  <c r="D17" i="39" l="1"/>
  <c r="D15" i="39"/>
  <c r="D13" i="39"/>
  <c r="D11" i="39"/>
  <c r="D10" i="39"/>
  <c r="D8" i="39"/>
  <c r="D7" i="39"/>
  <c r="D6" i="39"/>
  <c r="D4" i="39"/>
  <c r="I21" i="37"/>
  <c r="I20" i="37"/>
  <c r="I19" i="37"/>
  <c r="I18" i="37"/>
  <c r="I16" i="37"/>
  <c r="I15" i="37"/>
  <c r="I14" i="37"/>
  <c r="I13" i="37"/>
  <c r="I12" i="37"/>
  <c r="I11" i="37"/>
  <c r="I10" i="37"/>
  <c r="I9" i="37"/>
  <c r="I8" i="37"/>
  <c r="I7" i="37"/>
  <c r="H6" i="37"/>
  <c r="G6" i="37"/>
  <c r="I6" i="37" s="1"/>
  <c r="I5" i="37"/>
  <c r="I4" i="37"/>
  <c r="Q19" i="36"/>
  <c r="M19" i="36"/>
  <c r="F19" i="36"/>
  <c r="Q18" i="36"/>
  <c r="M18" i="36"/>
  <c r="F18" i="36"/>
  <c r="Q17" i="36"/>
  <c r="M17" i="36"/>
  <c r="F17" i="36"/>
  <c r="Q16" i="36"/>
  <c r="M16" i="36"/>
  <c r="F16" i="36"/>
  <c r="Q15" i="36"/>
  <c r="M15" i="36"/>
  <c r="F15" i="36"/>
  <c r="Q14" i="36"/>
  <c r="M14" i="36"/>
  <c r="F14" i="36"/>
  <c r="Q13" i="36"/>
  <c r="M13" i="36"/>
  <c r="F13" i="36"/>
  <c r="Q12" i="36"/>
  <c r="M12" i="36"/>
  <c r="F12" i="36"/>
  <c r="Q11" i="36"/>
  <c r="M11" i="36"/>
  <c r="F11" i="36"/>
  <c r="Q10" i="36"/>
  <c r="M10" i="36"/>
  <c r="F10" i="36"/>
  <c r="Q9" i="36"/>
  <c r="M9" i="36"/>
  <c r="F9" i="36"/>
  <c r="Q8" i="36"/>
  <c r="M8" i="36"/>
  <c r="F8" i="36"/>
  <c r="Q7" i="36"/>
  <c r="M7" i="36"/>
  <c r="F7" i="36"/>
  <c r="Q6" i="36"/>
  <c r="M6" i="36"/>
  <c r="F6" i="36"/>
  <c r="Q5" i="36"/>
  <c r="M5" i="36"/>
  <c r="F5" i="36"/>
  <c r="Q4" i="36"/>
  <c r="M4" i="36"/>
  <c r="F4" i="36"/>
  <c r="E20" i="35"/>
  <c r="E19" i="35"/>
  <c r="E18" i="35"/>
  <c r="B18" i="35"/>
  <c r="E17" i="35"/>
  <c r="B17" i="35"/>
  <c r="E16" i="35"/>
  <c r="B16" i="35"/>
  <c r="E15" i="35"/>
  <c r="B15" i="35"/>
  <c r="E14" i="35"/>
  <c r="E13" i="35"/>
  <c r="E12" i="35"/>
  <c r="E10" i="35"/>
  <c r="E9" i="35"/>
  <c r="E7" i="35"/>
  <c r="E6" i="35"/>
  <c r="E4" i="35"/>
  <c r="D17" i="34"/>
  <c r="D16" i="34"/>
  <c r="D14" i="34"/>
  <c r="D13" i="34"/>
  <c r="D11" i="34"/>
  <c r="D10" i="34"/>
  <c r="D8" i="34"/>
  <c r="D7" i="34"/>
  <c r="D6" i="34"/>
  <c r="D4" i="34"/>
  <c r="D27" i="17" l="1"/>
  <c r="D26" i="17"/>
  <c r="D25" i="17"/>
  <c r="D24" i="17"/>
  <c r="D23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8" i="17"/>
  <c r="D7" i="17"/>
  <c r="D5" i="17"/>
  <c r="B25" i="7" l="1"/>
  <c r="B21" i="7"/>
  <c r="B17" i="7"/>
  <c r="B13" i="7"/>
  <c r="B9" i="7"/>
  <c r="B5" i="7"/>
  <c r="B6" i="7"/>
  <c r="B7" i="7"/>
  <c r="D5" i="7"/>
  <c r="D6" i="7"/>
  <c r="D7" i="7"/>
  <c r="B4" i="7" l="1"/>
  <c r="D4" i="7"/>
</calcChain>
</file>

<file path=xl/sharedStrings.xml><?xml version="1.0" encoding="utf-8"?>
<sst xmlns="http://schemas.openxmlformats.org/spreadsheetml/2006/main" count="471" uniqueCount="284">
  <si>
    <t>地区生产总值</t>
  </si>
  <si>
    <t>单位：万元</t>
  </si>
  <si>
    <t>指标名称</t>
  </si>
  <si>
    <t>同期增减%</t>
  </si>
  <si>
    <t xml:space="preserve">  第一产业（不含农林牧渔服务业）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</si>
  <si>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</si>
  <si>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</si>
  <si>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</si>
  <si>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</si>
  <si>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第一产业（不含农林牧渔服务业）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</si>
  <si>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</si>
  <si>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</si>
  <si>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</si>
  <si>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</si>
  <si>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</si>
  <si>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</si>
  <si>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同期</t>
  </si>
  <si>
    <t>运输和邮电</t>
  </si>
  <si>
    <t>单位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</si>
  <si>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</si>
  <si>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</si>
  <si>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</si>
  <si>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</si>
  <si>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</si>
  <si>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</si>
  <si>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</si>
  <si>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</si>
  <si>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</si>
  <si>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</si>
  <si>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</si>
  <si>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</si>
  <si>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</si>
  <si>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</si>
  <si>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</si>
  <si>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</si>
  <si>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</si>
  <si>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</si>
  <si>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</si>
  <si>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</si>
  <si>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</si>
  <si>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</si>
  <si>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</si>
  <si>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</si>
  <si>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单位：万元</t>
    <phoneticPr fontId="3" type="noConversion"/>
  </si>
  <si>
    <t>上半年</t>
    <phoneticPr fontId="3" type="noConversion"/>
  </si>
  <si>
    <t>上半年</t>
    <phoneticPr fontId="4" type="noConversion"/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</si>
  <si>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</si>
  <si>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</si>
  <si>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</si>
  <si>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</si>
  <si>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</si>
  <si>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</si>
  <si>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</si>
  <si>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</si>
  <si>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</si>
  <si>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</si>
  <si>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</si>
  <si>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</si>
  <si>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</si>
  <si>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</si>
  <si>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</si>
  <si>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</si>
  <si>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</si>
  <si>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</si>
  <si>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</si>
  <si>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；2.“净增长”是指本报告期有数据去年同期数据为0；3.“—”表示本地区该指标无此数据。</t>
  </si>
  <si>
    <r>
      <t>农</t>
    </r>
    <r>
      <rPr>
        <b/>
        <sz val="16"/>
        <rFont val="宋体"/>
        <family val="3"/>
        <charset val="134"/>
      </rPr>
      <t>业总产值增加值</t>
    </r>
    <phoneticPr fontId="11" type="noConversion"/>
  </si>
  <si>
    <t>单位：万元、%</t>
    <phoneticPr fontId="11" type="noConversion"/>
  </si>
  <si>
    <t>指标名称</t>
    <phoneticPr fontId="11" type="noConversion"/>
  </si>
  <si>
    <t>二季度</t>
    <phoneticPr fontId="11" type="noConversion"/>
  </si>
  <si>
    <t>一、农业总产值</t>
    <phoneticPr fontId="11" type="noConversion"/>
  </si>
  <si>
    <t xml:space="preserve">        共和县</t>
    <phoneticPr fontId="11" type="noConversion"/>
  </si>
  <si>
    <t xml:space="preserve">        同德县</t>
    <phoneticPr fontId="11" type="noConversion"/>
  </si>
  <si>
    <t xml:space="preserve">        贵德县</t>
    <phoneticPr fontId="11" type="noConversion"/>
  </si>
  <si>
    <t xml:space="preserve">        兴海县</t>
    <phoneticPr fontId="11" type="noConversion"/>
  </si>
  <si>
    <t xml:space="preserve">        贵南县</t>
    <phoneticPr fontId="11" type="noConversion"/>
  </si>
  <si>
    <t>二、农业增加值</t>
    <phoneticPr fontId="11" type="noConversion"/>
  </si>
  <si>
    <t xml:space="preserve">      共和县</t>
    <phoneticPr fontId="11" type="noConversion"/>
  </si>
  <si>
    <t xml:space="preserve">      同德县</t>
    <phoneticPr fontId="11" type="noConversion"/>
  </si>
  <si>
    <t xml:space="preserve">      贵德县</t>
    <phoneticPr fontId="11" type="noConversion"/>
  </si>
  <si>
    <t xml:space="preserve">      兴海县</t>
    <phoneticPr fontId="11" type="noConversion"/>
  </si>
  <si>
    <t xml:space="preserve">      贵南县</t>
    <phoneticPr fontId="11" type="noConversion"/>
  </si>
  <si>
    <t>工业生产（一）</t>
  </si>
  <si>
    <t>同比提高、回落(+、-）百分点</t>
  </si>
  <si>
    <t xml:space="preserve">      共和县</t>
  </si>
  <si>
    <t xml:space="preserve">      省属工业企业</t>
  </si>
  <si>
    <t xml:space="preserve">      州属工业企业</t>
  </si>
  <si>
    <t>工业生产(二）</t>
  </si>
  <si>
    <t>指标</t>
  </si>
  <si>
    <t>2015年1-4月</t>
  </si>
  <si>
    <t>同比提高，回落(+、-）百分点</t>
  </si>
  <si>
    <t>共和</t>
  </si>
  <si>
    <t>贵德</t>
  </si>
  <si>
    <t>同德</t>
  </si>
  <si>
    <t>兴海</t>
  </si>
  <si>
    <t>贵南</t>
  </si>
  <si>
    <t>发电量</t>
  </si>
  <si>
    <t>万千瓦时</t>
  </si>
  <si>
    <t>牛奶</t>
  </si>
  <si>
    <t>吨</t>
  </si>
  <si>
    <t>酸奶</t>
  </si>
  <si>
    <t>酒</t>
  </si>
  <si>
    <t>化学药品原药</t>
  </si>
  <si>
    <t>饲料</t>
  </si>
  <si>
    <t>水泥</t>
  </si>
  <si>
    <t>-</t>
  </si>
  <si>
    <t>商品混凝土</t>
  </si>
  <si>
    <t>立方米</t>
  </si>
  <si>
    <t>鲜、冷藏肉</t>
  </si>
  <si>
    <t>冷冻水产品</t>
  </si>
  <si>
    <t>有机肥</t>
  </si>
  <si>
    <t>自来水</t>
  </si>
  <si>
    <t>纯净水</t>
  </si>
  <si>
    <t>风机</t>
  </si>
  <si>
    <t>台</t>
  </si>
  <si>
    <t>注：“-”表示该指标当期无此数据。</t>
  </si>
  <si>
    <t xml:space="preserve"> </t>
  </si>
  <si>
    <t>海南州限额以上批发和零售业商品销售情况表</t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</si>
  <si>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</si>
  <si>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</si>
  <si>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</si>
  <si>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</si>
  <si>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</si>
  <si>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</si>
  <si>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</si>
  <si>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</si>
  <si>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 xml:space="preserve">    贵德县</t>
  </si>
  <si>
    <t xml:space="preserve">    兴海县</t>
  </si>
  <si>
    <t xml:space="preserve">    贵南县</t>
  </si>
  <si>
    <t>二、商品零售额</t>
  </si>
  <si>
    <t>海南州限额以上住宿餐饮业经营情况表</t>
  </si>
  <si>
    <t>上半年</t>
    <phoneticPr fontId="11" type="noConversion"/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</si>
  <si>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</si>
  <si>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</si>
  <si>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</si>
  <si>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</si>
  <si>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</si>
  <si>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</si>
  <si>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</si>
  <si>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</si>
  <si>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单位：万元</t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</si>
  <si>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</si>
  <si>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</si>
  <si>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</si>
  <si>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</si>
  <si>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</si>
  <si>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</si>
  <si>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</si>
  <si>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</si>
  <si>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</si>
  <si>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</si>
  <si>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规模以上工业企业经济效益</t>
  </si>
  <si>
    <t>单位：户、万元</t>
  </si>
  <si>
    <t>1-10月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</si>
  <si>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</si>
  <si>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</si>
  <si>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</si>
  <si>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</si>
  <si>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</si>
  <si>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</si>
  <si>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</si>
  <si>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</si>
  <si>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</si>
  <si>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</si>
  <si>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</si>
  <si>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</si>
  <si>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</si>
  <si>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</si>
  <si>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</si>
  <si>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</si>
  <si>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</si>
  <si>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</si>
  <si>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</si>
  <si>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</si>
  <si>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</si>
  <si>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</si>
  <si>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注：1.以上数据不包含龙羊电厂、拉西瓦电站、班多电站、电力局、茶卡风电项目和共和光伏特许权项目等6家企业数据。</t>
  </si>
  <si>
    <t xml:space="preserve">    2.同期增减以同口径计算。</t>
  </si>
  <si>
    <t>主要工业产品产量</t>
  </si>
  <si>
    <t>水泥熟料</t>
  </si>
  <si>
    <t>塑料管制品</t>
  </si>
  <si>
    <t>规模以上工业企业能源消费</t>
  </si>
  <si>
    <t>二季度</t>
  </si>
  <si>
    <t>同期增减（%）</t>
  </si>
  <si>
    <t>一、综合能源消费量</t>
  </si>
  <si>
    <t>吨标准煤</t>
  </si>
  <si>
    <t>_</t>
  </si>
  <si>
    <t>二、单位增加值能耗</t>
  </si>
  <si>
    <t>%</t>
  </si>
  <si>
    <t>注：1.此表数据为季度数。2.同德县、贵南县无规模以上工业企业，“-”表示无数据。</t>
  </si>
  <si>
    <t>单位：%</t>
  </si>
  <si>
    <t>规模以上工业增加值</t>
  </si>
  <si>
    <t xml:space="preserve">    2.按行业分</t>
  </si>
  <si>
    <t xml:space="preserve">      轻工业</t>
  </si>
  <si>
    <t xml:space="preserve">      重工业</t>
  </si>
  <si>
    <t xml:space="preserve">    3.按登记注册类型分</t>
  </si>
  <si>
    <t xml:space="preserve">      国有企业</t>
  </si>
  <si>
    <t xml:space="preserve">      股份制企业</t>
  </si>
  <si>
    <t xml:space="preserve">    4.按隶属关系分</t>
  </si>
  <si>
    <t>一、规模以上工业总产值</t>
  </si>
  <si>
    <t xml:space="preserve">    1.按行业分</t>
  </si>
  <si>
    <t xml:space="preserve">    2.按登记注册类型分</t>
  </si>
  <si>
    <t xml:space="preserve">    3.按隶属关系分</t>
  </si>
  <si>
    <t>二、规模以上工业产销率（%）</t>
  </si>
  <si>
    <t xml:space="preserve"> 股份制企业</t>
  </si>
  <si>
    <t>1-7月</t>
  </si>
  <si>
    <t>海南州</t>
  </si>
  <si>
    <t>财政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</si>
  <si>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</si>
  <si>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</si>
  <si>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</si>
  <si>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</si>
  <si>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</si>
  <si>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</si>
  <si>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</si>
  <si>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</si>
  <si>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</si>
  <si>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#企业所得税</t>
  </si>
  <si>
    <t xml:space="preserve">           个人所得税</t>
  </si>
  <si>
    <t xml:space="preserve">           资源税</t>
  </si>
  <si>
    <t xml:space="preserve">           城市维护建设税</t>
  </si>
  <si>
    <t xml:space="preserve">           房产税</t>
  </si>
  <si>
    <t xml:space="preserve">           印花税</t>
  </si>
  <si>
    <t xml:space="preserve">           车船税</t>
  </si>
  <si>
    <t xml:space="preserve">           耕地占用税</t>
  </si>
  <si>
    <t xml:space="preserve">    2.非税收入</t>
  </si>
  <si>
    <t>金融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</si>
  <si>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</si>
  <si>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</si>
  <si>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</si>
  <si>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</si>
  <si>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</si>
  <si>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</si>
  <si>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</si>
  <si>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</si>
  <si>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</si>
  <si>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</si>
  <si>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</si>
  <si>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</si>
  <si>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</si>
  <si>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</si>
  <si>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</si>
  <si>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</si>
  <si>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</si>
  <si>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</si>
  <si>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</si>
  <si>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</si>
  <si>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价格指数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</si>
  <si>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</si>
  <si>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</si>
  <si>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</si>
  <si>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</si>
  <si>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</si>
  <si>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</si>
  <si>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</si>
  <si>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</si>
  <si>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</si>
  <si>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</si>
  <si>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</si>
  <si>
    <t>2021年1-8月</t>
  </si>
  <si>
    <t>2020年1-8月</t>
  </si>
  <si>
    <r>
      <t xml:space="preserve">    1.</t>
    </r>
    <r>
      <rPr>
        <sz val="11"/>
        <color theme="1"/>
        <rFont val="宋体"/>
        <charset val="134"/>
        <scheme val="minor"/>
      </rPr>
      <t>按地区分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</si>
  <si>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贵徳县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</si>
  <si>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兴海县</t>
    </r>
  </si>
  <si>
    <r>
      <t>注：绝对数为现价，增加值增长速度以上年为1</t>
    </r>
    <r>
      <rPr>
        <sz val="11"/>
        <color theme="1"/>
        <rFont val="宋体"/>
        <charset val="134"/>
        <scheme val="minor"/>
      </rPr>
      <t>00的可比价格计算。</t>
    </r>
  </si>
  <si>
    <r>
      <t xml:space="preserve"> </t>
    </r>
    <r>
      <rPr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省属工业企业</t>
    </r>
  </si>
  <si>
    <r>
      <t xml:space="preserve"> </t>
    </r>
    <r>
      <rPr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州属工业企业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</si>
  <si>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其中：轻工业</t>
    </r>
  </si>
  <si>
    <r>
      <t xml:space="preserve">      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重工业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</si>
  <si>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其中：国有企业</t>
    </r>
  </si>
  <si>
    <t>1-8月</t>
  </si>
  <si>
    <t>总</t>
  </si>
  <si>
    <r>
      <t>1-</t>
    </r>
    <r>
      <rPr>
        <sz val="12"/>
        <rFont val="宋体"/>
        <family val="3"/>
        <charset val="134"/>
      </rPr>
      <t>8月累计</t>
    </r>
    <phoneticPr fontId="11" type="noConversion"/>
  </si>
  <si>
    <t>1-8月</t>
    <phoneticPr fontId="3" type="noConversion"/>
  </si>
  <si>
    <t>一、公共财政预算收入</t>
    <phoneticPr fontId="3" type="noConversion"/>
  </si>
  <si>
    <t xml:space="preserve">           增值税</t>
    <phoneticPr fontId="3" type="noConversion"/>
  </si>
  <si>
    <t xml:space="preserve">           土地增值税</t>
    <phoneticPr fontId="3" type="noConversion"/>
  </si>
  <si>
    <t xml:space="preserve">           契税</t>
    <phoneticPr fontId="3" type="noConversion"/>
  </si>
  <si>
    <t>二、公共财政预算支出</t>
    <phoneticPr fontId="3" type="noConversion"/>
  </si>
  <si>
    <t>8月末</t>
    <phoneticPr fontId="3" type="noConversion"/>
  </si>
  <si>
    <t>（8月）</t>
    <phoneticPr fontId="3" type="noConversion"/>
  </si>
  <si>
    <t>商品零售价格指数</t>
    <phoneticPr fontId="3" type="noConversion"/>
  </si>
  <si>
    <r>
      <t>1-</t>
    </r>
    <r>
      <rPr>
        <sz val="12"/>
        <rFont val="宋体"/>
        <charset val="134"/>
      </rPr>
      <t>8月累计</t>
    </r>
    <phoneticPr fontId="41" type="noConversion"/>
  </si>
  <si>
    <t>-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</si>
</sst>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);[Red]\(0.0\)"/>
    <numFmt numFmtId="177" formatCode="0.0_ "/>
    <numFmt numFmtId="178" formatCode="0.00_ "/>
    <numFmt numFmtId="179" formatCode="0_ "/>
    <numFmt numFmtId="180" formatCode="0.00_);[Red]\(0.00\)"/>
    <numFmt numFmtId="181" formatCode="0.0;_䰀"/>
    <numFmt numFmtId="182" formatCode="#,##0_ "/>
    <numFmt numFmtId="183" formatCode="0.0000_ "/>
  </numFmts>
  <fonts count="43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b/>
      <sz val="20"/>
      <name val="宋体"/>
      <family val="3"/>
      <charset val="134"/>
    </font>
    <font>
      <sz val="18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/>
    <xf numFmtId="0" fontId="23" fillId="0" borderId="0">
      <alignment vertical="center"/>
    </xf>
    <xf numFmtId="0" fontId="23" fillId="0" borderId="0"/>
    <xf numFmtId="0" fontId="31" fillId="0" borderId="0"/>
    <xf numFmtId="0" fontId="5" fillId="0" borderId="0">
      <alignment vertical="center"/>
    </xf>
    <xf numFmtId="0" fontId="37" fillId="0" borderId="0">
      <alignment vertical="center"/>
    </xf>
  </cellStyleXfs>
  <cellXfs count="30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4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0" xfId="0" applyNumberFormat="1">
      <alignment vertical="center"/>
    </xf>
    <xf numFmtId="0" fontId="6" fillId="0" borderId="2" xfId="0" applyFont="1" applyBorder="1">
      <alignment vertical="center"/>
    </xf>
    <xf numFmtId="177" fontId="6" fillId="0" borderId="4" xfId="0" applyNumberFormat="1" applyFont="1" applyBorder="1">
      <alignment vertical="center"/>
    </xf>
    <xf numFmtId="0" fontId="6" fillId="0" borderId="3" xfId="0" applyFont="1" applyBorder="1">
      <alignment vertical="center"/>
    </xf>
    <xf numFmtId="176" fontId="6" fillId="0" borderId="4" xfId="0" applyNumberFormat="1" applyFont="1" applyBorder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4" xfId="0" applyNumberFormat="1" applyFont="1" applyBorder="1">
      <alignment vertical="center"/>
    </xf>
    <xf numFmtId="179" fontId="6" fillId="0" borderId="3" xfId="0" applyNumberFormat="1" applyFont="1" applyBorder="1">
      <alignment vertical="center"/>
    </xf>
    <xf numFmtId="179" fontId="5" fillId="0" borderId="3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180" fontId="0" fillId="0" borderId="4" xfId="0" applyNumberFormat="1" applyBorder="1">
      <alignment vertical="center"/>
    </xf>
    <xf numFmtId="0" fontId="13" fillId="0" borderId="0" xfId="2"/>
    <xf numFmtId="0" fontId="13" fillId="0" borderId="2" xfId="2" applyFont="1" applyBorder="1" applyAlignment="1">
      <alignment horizontal="center" vertical="center"/>
    </xf>
    <xf numFmtId="58" fontId="13" fillId="0" borderId="3" xfId="2" applyNumberFormat="1" applyBorder="1" applyAlignment="1">
      <alignment horizontal="center" vertical="center"/>
    </xf>
    <xf numFmtId="178" fontId="13" fillId="0" borderId="4" xfId="2" applyNumberFormat="1" applyFont="1" applyBorder="1" applyAlignment="1">
      <alignment horizontal="center" vertical="center"/>
    </xf>
    <xf numFmtId="0" fontId="17" fillId="0" borderId="2" xfId="2" applyFont="1" applyBorder="1" applyAlignment="1"/>
    <xf numFmtId="0" fontId="17" fillId="0" borderId="3" xfId="2" applyFont="1" applyBorder="1" applyAlignment="1">
      <alignment horizontal="center"/>
    </xf>
    <xf numFmtId="177" fontId="17" fillId="0" borderId="4" xfId="2" applyNumberFormat="1" applyFont="1" applyBorder="1" applyAlignment="1">
      <alignment horizontal="center"/>
    </xf>
    <xf numFmtId="0" fontId="16" fillId="0" borderId="2" xfId="2" applyFont="1" applyBorder="1" applyAlignment="1"/>
    <xf numFmtId="178" fontId="16" fillId="0" borderId="3" xfId="2" applyNumberFormat="1" applyFont="1" applyBorder="1" applyAlignment="1">
      <alignment horizontal="center"/>
    </xf>
    <xf numFmtId="177" fontId="16" fillId="0" borderId="4" xfId="2" applyNumberFormat="1" applyFont="1" applyBorder="1" applyAlignment="1">
      <alignment horizontal="center"/>
    </xf>
    <xf numFmtId="0" fontId="17" fillId="0" borderId="2" xfId="2" applyFont="1" applyFill="1" applyBorder="1" applyAlignment="1"/>
    <xf numFmtId="180" fontId="18" fillId="0" borderId="3" xfId="2" applyNumberFormat="1" applyFont="1" applyBorder="1" applyAlignment="1">
      <alignment horizontal="center"/>
    </xf>
    <xf numFmtId="180" fontId="13" fillId="0" borderId="3" xfId="2" applyNumberFormat="1" applyFont="1" applyBorder="1" applyAlignment="1">
      <alignment horizontal="center"/>
    </xf>
    <xf numFmtId="177" fontId="16" fillId="0" borderId="4" xfId="2" applyNumberFormat="1" applyFont="1" applyFill="1" applyBorder="1" applyAlignment="1">
      <alignment horizontal="center"/>
    </xf>
    <xf numFmtId="0" fontId="7" fillId="0" borderId="0" xfId="3" applyFont="1"/>
    <xf numFmtId="0" fontId="7" fillId="0" borderId="0" xfId="3" applyFont="1" applyBorder="1" applyAlignment="1">
      <alignment horizontal="left"/>
    </xf>
    <xf numFmtId="0" fontId="19" fillId="0" borderId="2" xfId="3" applyFont="1" applyBorder="1" applyAlignment="1">
      <alignment horizontal="center" vertical="center"/>
    </xf>
    <xf numFmtId="178" fontId="21" fillId="0" borderId="3" xfId="3" applyNumberFormat="1" applyFont="1" applyBorder="1" applyAlignment="1">
      <alignment horizontal="center" vertical="center" wrapText="1"/>
    </xf>
    <xf numFmtId="178" fontId="19" fillId="0" borderId="4" xfId="3" applyNumberFormat="1" applyFont="1" applyBorder="1" applyAlignment="1">
      <alignment horizontal="center" vertical="center" wrapText="1"/>
    </xf>
    <xf numFmtId="0" fontId="19" fillId="0" borderId="2" xfId="3" applyFont="1" applyBorder="1" applyAlignment="1">
      <alignment horizontal="left"/>
    </xf>
    <xf numFmtId="177" fontId="21" fillId="0" borderId="3" xfId="3" applyNumberFormat="1" applyFont="1" applyBorder="1" applyAlignment="1">
      <alignment horizontal="right"/>
    </xf>
    <xf numFmtId="177" fontId="22" fillId="0" borderId="3" xfId="3" applyNumberFormat="1" applyFont="1" applyBorder="1" applyAlignment="1">
      <alignment horizontal="right"/>
    </xf>
    <xf numFmtId="177" fontId="7" fillId="0" borderId="4" xfId="3" applyNumberFormat="1" applyFont="1" applyBorder="1" applyAlignment="1">
      <alignment horizontal="right"/>
    </xf>
    <xf numFmtId="0" fontId="7" fillId="0" borderId="2" xfId="3" applyFont="1" applyBorder="1" applyAlignment="1">
      <alignment horizontal="left"/>
    </xf>
    <xf numFmtId="177" fontId="23" fillId="0" borderId="3" xfId="3" applyNumberFormat="1" applyFont="1" applyBorder="1" applyAlignment="1">
      <alignment horizontal="right"/>
    </xf>
    <xf numFmtId="177" fontId="7" fillId="0" borderId="0" xfId="3" applyNumberFormat="1" applyFont="1"/>
    <xf numFmtId="177" fontId="23" fillId="0" borderId="3" xfId="3" applyNumberFormat="1" applyFont="1" applyBorder="1" applyAlignment="1" applyProtection="1">
      <alignment horizontal="right"/>
    </xf>
    <xf numFmtId="177" fontId="23" fillId="0" borderId="3" xfId="3" applyNumberFormat="1" applyFont="1" applyFill="1" applyBorder="1" applyAlignment="1">
      <alignment horizontal="right"/>
    </xf>
    <xf numFmtId="177" fontId="18" fillId="0" borderId="3" xfId="3" applyNumberFormat="1" applyFont="1" applyFill="1" applyBorder="1" applyAlignment="1">
      <alignment horizontal="right"/>
    </xf>
    <xf numFmtId="0" fontId="7" fillId="0" borderId="0" xfId="3" applyFont="1" applyBorder="1" applyAlignment="1"/>
    <xf numFmtId="0" fontId="24" fillId="0" borderId="0" xfId="3" applyFont="1"/>
    <xf numFmtId="0" fontId="7" fillId="0" borderId="0" xfId="3" applyFont="1" applyFill="1"/>
    <xf numFmtId="176" fontId="19" fillId="0" borderId="3" xfId="3" applyNumberFormat="1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 wrapText="1"/>
    </xf>
    <xf numFmtId="0" fontId="19" fillId="0" borderId="4" xfId="3" applyFont="1" applyBorder="1" applyAlignment="1">
      <alignment horizontal="center" vertical="center" wrapText="1"/>
    </xf>
    <xf numFmtId="179" fontId="19" fillId="0" borderId="3" xfId="3" applyNumberFormat="1" applyFont="1" applyBorder="1" applyAlignment="1">
      <alignment horizontal="center"/>
    </xf>
    <xf numFmtId="179" fontId="25" fillId="0" borderId="3" xfId="3" applyNumberFormat="1" applyFont="1" applyBorder="1" applyAlignment="1">
      <alignment horizontal="right" vertical="center"/>
    </xf>
    <xf numFmtId="177" fontId="7" fillId="0" borderId="3" xfId="3" applyNumberFormat="1" applyFont="1" applyBorder="1" applyAlignment="1">
      <alignment horizontal="right"/>
    </xf>
    <xf numFmtId="179" fontId="7" fillId="0" borderId="3" xfId="3" applyNumberFormat="1" applyFont="1" applyBorder="1" applyAlignment="1">
      <alignment horizontal="center"/>
    </xf>
    <xf numFmtId="177" fontId="19" fillId="0" borderId="3" xfId="3" applyNumberFormat="1" applyFont="1" applyBorder="1" applyAlignment="1">
      <alignment horizontal="center"/>
    </xf>
    <xf numFmtId="179" fontId="7" fillId="0" borderId="3" xfId="3" applyNumberFormat="1" applyFont="1" applyFill="1" applyBorder="1" applyAlignment="1">
      <alignment horizontal="center" vertical="center"/>
    </xf>
    <xf numFmtId="177" fontId="7" fillId="0" borderId="3" xfId="3" applyNumberFormat="1" applyFont="1" applyFill="1" applyBorder="1" applyAlignment="1">
      <alignment horizontal="right"/>
    </xf>
    <xf numFmtId="177" fontId="19" fillId="0" borderId="3" xfId="3" applyNumberFormat="1" applyFont="1" applyFill="1" applyBorder="1" applyAlignment="1">
      <alignment horizontal="center"/>
    </xf>
    <xf numFmtId="177" fontId="7" fillId="0" borderId="3" xfId="3" applyNumberFormat="1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/>
    </xf>
    <xf numFmtId="0" fontId="22" fillId="0" borderId="0" xfId="3" applyFont="1"/>
    <xf numFmtId="176" fontId="7" fillId="0" borderId="0" xfId="3" applyNumberFormat="1" applyFont="1"/>
    <xf numFmtId="0" fontId="25" fillId="0" borderId="0" xfId="3" applyFont="1"/>
    <xf numFmtId="0" fontId="18" fillId="0" borderId="2" xfId="3" applyNumberFormat="1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176" fontId="18" fillId="0" borderId="2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 wrapText="1"/>
    </xf>
    <xf numFmtId="0" fontId="26" fillId="0" borderId="0" xfId="3" applyFont="1"/>
    <xf numFmtId="0" fontId="27" fillId="0" borderId="0" xfId="3" applyFont="1"/>
    <xf numFmtId="0" fontId="23" fillId="0" borderId="2" xfId="3" applyNumberFormat="1" applyFont="1" applyBorder="1" applyAlignment="1">
      <alignment horizontal="left"/>
    </xf>
    <xf numFmtId="0" fontId="23" fillId="0" borderId="4" xfId="3" applyFont="1" applyBorder="1" applyAlignment="1">
      <alignment horizontal="center"/>
    </xf>
    <xf numFmtId="0" fontId="27" fillId="0" borderId="0" xfId="3" applyFont="1" applyFill="1"/>
    <xf numFmtId="0" fontId="23" fillId="0" borderId="2" xfId="3" applyNumberFormat="1" applyFont="1" applyFill="1" applyBorder="1" applyAlignment="1">
      <alignment horizontal="left"/>
    </xf>
    <xf numFmtId="0" fontId="23" fillId="0" borderId="4" xfId="3" applyFont="1" applyFill="1" applyBorder="1" applyAlignment="1">
      <alignment horizontal="center"/>
    </xf>
    <xf numFmtId="0" fontId="7" fillId="0" borderId="17" xfId="3" applyNumberFormat="1" applyFont="1" applyFill="1" applyBorder="1" applyAlignment="1">
      <alignment horizontal="left"/>
    </xf>
    <xf numFmtId="0" fontId="7" fillId="0" borderId="18" xfId="3" applyFont="1" applyFill="1" applyBorder="1" applyAlignment="1">
      <alignment horizontal="center"/>
    </xf>
    <xf numFmtId="0" fontId="7" fillId="0" borderId="0" xfId="3" applyNumberFormat="1" applyFont="1" applyFill="1" applyBorder="1"/>
    <xf numFmtId="0" fontId="7" fillId="0" borderId="0" xfId="3" applyFont="1" applyFill="1" applyAlignment="1">
      <alignment horizontal="center"/>
    </xf>
    <xf numFmtId="178" fontId="7" fillId="0" borderId="0" xfId="3" applyNumberFormat="1" applyFont="1" applyFill="1" applyBorder="1"/>
    <xf numFmtId="178" fontId="7" fillId="0" borderId="0" xfId="3" applyNumberFormat="1" applyFont="1" applyFill="1"/>
    <xf numFmtId="178" fontId="25" fillId="0" borderId="0" xfId="3" applyNumberFormat="1" applyFont="1" applyBorder="1"/>
    <xf numFmtId="178" fontId="25" fillId="0" borderId="0" xfId="3" applyNumberFormat="1" applyFont="1"/>
    <xf numFmtId="0" fontId="25" fillId="0" borderId="10" xfId="3" applyFont="1" applyBorder="1" applyAlignment="1">
      <alignment horizontal="left"/>
    </xf>
    <xf numFmtId="0" fontId="28" fillId="0" borderId="0" xfId="4" applyFont="1" applyAlignment="1">
      <alignment vertical="center"/>
    </xf>
    <xf numFmtId="0" fontId="23" fillId="0" borderId="0" xfId="4">
      <alignment vertical="center"/>
    </xf>
    <xf numFmtId="177" fontId="23" fillId="0" borderId="0" xfId="4" applyNumberFormat="1">
      <alignment vertical="center"/>
    </xf>
    <xf numFmtId="0" fontId="23" fillId="0" borderId="2" xfId="4" applyBorder="1">
      <alignment vertical="center"/>
    </xf>
    <xf numFmtId="177" fontId="23" fillId="0" borderId="3" xfId="4" applyNumberFormat="1" applyFont="1" applyBorder="1" applyAlignment="1">
      <alignment horizontal="center" vertical="center"/>
    </xf>
    <xf numFmtId="177" fontId="23" fillId="0" borderId="4" xfId="4" applyNumberFormat="1" applyBorder="1" applyAlignment="1">
      <alignment horizontal="center" vertical="center"/>
    </xf>
    <xf numFmtId="177" fontId="18" fillId="0" borderId="4" xfId="4" applyNumberFormat="1" applyFont="1" applyBorder="1" applyAlignment="1">
      <alignment horizontal="right" vertical="center"/>
    </xf>
    <xf numFmtId="178" fontId="28" fillId="0" borderId="0" xfId="4" applyNumberFormat="1" applyFont="1" applyAlignment="1">
      <alignment vertical="center"/>
    </xf>
    <xf numFmtId="176" fontId="23" fillId="0" borderId="0" xfId="4" applyNumberFormat="1">
      <alignment vertical="center"/>
    </xf>
    <xf numFmtId="178" fontId="23" fillId="0" borderId="0" xfId="4" applyNumberFormat="1">
      <alignment vertical="center"/>
    </xf>
    <xf numFmtId="176" fontId="23" fillId="0" borderId="3" xfId="4" applyNumberForma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176" fontId="18" fillId="0" borderId="3" xfId="4" applyNumberFormat="1" applyFont="1" applyBorder="1" applyAlignment="1">
      <alignment horizontal="right" vertical="center"/>
    </xf>
    <xf numFmtId="176" fontId="23" fillId="0" borderId="3" xfId="4" applyNumberFormat="1" applyBorder="1" applyAlignment="1">
      <alignment horizontal="right" vertical="center"/>
    </xf>
    <xf numFmtId="176" fontId="23" fillId="0" borderId="3" xfId="4" applyNumberFormat="1" applyFont="1" applyBorder="1" applyAlignment="1">
      <alignment horizontal="right" vertical="center"/>
    </xf>
    <xf numFmtId="0" fontId="23" fillId="0" borderId="2" xfId="5" applyBorder="1"/>
    <xf numFmtId="177" fontId="23" fillId="0" borderId="3" xfId="5" applyNumberFormat="1" applyBorder="1" applyAlignment="1">
      <alignment horizontal="center"/>
    </xf>
    <xf numFmtId="176" fontId="23" fillId="0" borderId="4" xfId="5" applyNumberFormat="1" applyBorder="1" applyAlignment="1">
      <alignment horizontal="center"/>
    </xf>
    <xf numFmtId="177" fontId="23" fillId="0" borderId="4" xfId="5" applyNumberFormat="1" applyBorder="1" applyAlignment="1">
      <alignment horizontal="center"/>
    </xf>
    <xf numFmtId="0" fontId="23" fillId="0" borderId="3" xfId="5" applyBorder="1"/>
    <xf numFmtId="176" fontId="23" fillId="0" borderId="4" xfId="5" applyNumberFormat="1" applyBorder="1"/>
    <xf numFmtId="176" fontId="0" fillId="0" borderId="4" xfId="5" applyNumberFormat="1" applyFont="1" applyBorder="1" applyAlignment="1">
      <alignment horizontal="center"/>
    </xf>
    <xf numFmtId="0" fontId="23" fillId="0" borderId="3" xfId="5" applyBorder="1" applyAlignment="1">
      <alignment horizontal="center"/>
    </xf>
    <xf numFmtId="176" fontId="23" fillId="0" borderId="3" xfId="5" applyNumberFormat="1" applyBorder="1" applyAlignment="1">
      <alignment horizontal="center"/>
    </xf>
    <xf numFmtId="177" fontId="23" fillId="0" borderId="3" xfId="5" applyNumberFormat="1" applyBorder="1" applyAlignment="1">
      <alignment horizontal="center" vertical="center"/>
    </xf>
    <xf numFmtId="176" fontId="23" fillId="0" borderId="3" xfId="5" applyNumberFormat="1" applyBorder="1" applyAlignment="1">
      <alignment horizontal="center" vertical="center"/>
    </xf>
    <xf numFmtId="176" fontId="23" fillId="0" borderId="4" xfId="5" applyNumberFormat="1" applyBorder="1" applyAlignment="1">
      <alignment horizontal="center" vertical="center"/>
    </xf>
    <xf numFmtId="0" fontId="23" fillId="0" borderId="3" xfId="5" applyBorder="1" applyAlignment="1">
      <alignment horizontal="center" vertical="center"/>
    </xf>
    <xf numFmtId="181" fontId="23" fillId="0" borderId="3" xfId="5" applyNumberFormat="1" applyBorder="1" applyAlignment="1">
      <alignment horizontal="center"/>
    </xf>
    <xf numFmtId="0" fontId="7" fillId="0" borderId="2" xfId="3" applyFont="1" applyBorder="1"/>
    <xf numFmtId="0" fontId="7" fillId="0" borderId="3" xfId="3" applyFont="1" applyBorder="1" applyAlignment="1">
      <alignment horizontal="center" vertical="center"/>
    </xf>
    <xf numFmtId="178" fontId="7" fillId="0" borderId="3" xfId="3" applyNumberFormat="1" applyBorder="1" applyAlignment="1">
      <alignment horizontal="right" vertical="center"/>
    </xf>
    <xf numFmtId="0" fontId="7" fillId="0" borderId="4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178" fontId="7" fillId="0" borderId="3" xfId="3" applyNumberFormat="1" applyFont="1" applyBorder="1" applyAlignment="1">
      <alignment horizontal="center" vertical="center"/>
    </xf>
    <xf numFmtId="178" fontId="7" fillId="0" borderId="4" xfId="3" applyNumberFormat="1" applyBorder="1" applyAlignment="1">
      <alignment horizontal="center" vertical="center"/>
    </xf>
    <xf numFmtId="0" fontId="7" fillId="0" borderId="3" xfId="3" applyFont="1" applyBorder="1" applyAlignment="1">
      <alignment horizontal="left"/>
    </xf>
    <xf numFmtId="179" fontId="7" fillId="0" borderId="3" xfId="3" applyNumberFormat="1" applyFont="1" applyBorder="1" applyAlignment="1">
      <alignment horizontal="right"/>
    </xf>
    <xf numFmtId="0" fontId="7" fillId="0" borderId="4" xfId="3" applyNumberFormat="1" applyFont="1" applyFill="1" applyBorder="1" applyAlignment="1">
      <alignment horizontal="right"/>
    </xf>
    <xf numFmtId="179" fontId="22" fillId="0" borderId="3" xfId="3" applyNumberFormat="1" applyFont="1" applyBorder="1" applyAlignment="1"/>
    <xf numFmtId="179" fontId="22" fillId="0" borderId="4" xfId="3" applyNumberFormat="1" applyFont="1" applyBorder="1" applyAlignment="1"/>
    <xf numFmtId="177" fontId="7" fillId="0" borderId="4" xfId="3" applyNumberFormat="1" applyFont="1" applyFill="1" applyBorder="1" applyAlignment="1"/>
    <xf numFmtId="49" fontId="7" fillId="0" borderId="4" xfId="3" applyNumberFormat="1" applyFont="1" applyBorder="1" applyAlignment="1">
      <alignment horizontal="right"/>
    </xf>
    <xf numFmtId="177" fontId="22" fillId="0" borderId="3" xfId="3" applyNumberFormat="1" applyFont="1" applyFill="1" applyBorder="1" applyAlignment="1"/>
    <xf numFmtId="49" fontId="7" fillId="0" borderId="3" xfId="3" applyNumberFormat="1" applyFont="1" applyBorder="1" applyAlignment="1">
      <alignment horizontal="left" vertical="center"/>
    </xf>
    <xf numFmtId="179" fontId="7" fillId="0" borderId="3" xfId="3" applyNumberFormat="1" applyFont="1" applyBorder="1" applyAlignment="1">
      <alignment horizontal="right" vertical="center"/>
    </xf>
    <xf numFmtId="177" fontId="7" fillId="0" borderId="4" xfId="3" applyNumberFormat="1" applyFont="1" applyBorder="1" applyAlignment="1">
      <alignment horizontal="right" vertical="center"/>
    </xf>
    <xf numFmtId="49" fontId="7" fillId="0" borderId="2" xfId="3" applyNumberFormat="1" applyFont="1" applyBorder="1" applyAlignment="1">
      <alignment horizontal="left" vertical="center"/>
    </xf>
    <xf numFmtId="179" fontId="7" fillId="0" borderId="20" xfId="3" applyNumberFormat="1" applyFont="1" applyBorder="1"/>
    <xf numFmtId="179" fontId="7" fillId="0" borderId="21" xfId="3" applyNumberFormat="1" applyFont="1" applyBorder="1"/>
    <xf numFmtId="179" fontId="22" fillId="0" borderId="3" xfId="3" applyNumberFormat="1" applyFont="1" applyBorder="1" applyAlignment="1">
      <alignment vertical="center"/>
    </xf>
    <xf numFmtId="179" fontId="22" fillId="0" borderId="4" xfId="3" applyNumberFormat="1" applyFont="1" applyBorder="1" applyAlignment="1">
      <alignment vertical="center"/>
    </xf>
    <xf numFmtId="178" fontId="22" fillId="0" borderId="0" xfId="3" applyNumberFormat="1" applyFont="1" applyAlignment="1"/>
    <xf numFmtId="0" fontId="7" fillId="0" borderId="3" xfId="3" applyFont="1" applyFill="1" applyBorder="1" applyAlignment="1"/>
    <xf numFmtId="179" fontId="7" fillId="0" borderId="3" xfId="3" applyNumberFormat="1" applyFont="1" applyFill="1" applyBorder="1" applyAlignment="1">
      <alignment horizontal="right"/>
    </xf>
    <xf numFmtId="0" fontId="7" fillId="0" borderId="2" xfId="3" applyFont="1" applyFill="1" applyBorder="1" applyAlignment="1"/>
    <xf numFmtId="179" fontId="22" fillId="0" borderId="4" xfId="3" applyNumberFormat="1" applyFont="1" applyFill="1" applyBorder="1" applyAlignment="1"/>
    <xf numFmtId="179" fontId="22" fillId="0" borderId="3" xfId="3" applyNumberFormat="1" applyFont="1" applyFill="1" applyBorder="1" applyAlignment="1"/>
    <xf numFmtId="177" fontId="7" fillId="0" borderId="0" xfId="3" applyNumberFormat="1" applyFont="1" applyFill="1" applyBorder="1" applyAlignment="1"/>
    <xf numFmtId="179" fontId="7" fillId="0" borderId="0" xfId="3" applyNumberFormat="1" applyFont="1"/>
    <xf numFmtId="0" fontId="30" fillId="0" borderId="2" xfId="3" applyFont="1" applyBorder="1"/>
    <xf numFmtId="0" fontId="30" fillId="0" borderId="3" xfId="3" applyFont="1" applyBorder="1" applyAlignment="1">
      <alignment horizontal="left"/>
    </xf>
    <xf numFmtId="179" fontId="30" fillId="0" borderId="3" xfId="3" applyNumberFormat="1" applyFont="1" applyBorder="1" applyAlignment="1">
      <alignment horizontal="right"/>
    </xf>
    <xf numFmtId="177" fontId="30" fillId="0" borderId="4" xfId="3" applyNumberFormat="1" applyFont="1" applyBorder="1" applyAlignment="1">
      <alignment horizontal="right" vertical="center"/>
    </xf>
    <xf numFmtId="0" fontId="30" fillId="0" borderId="0" xfId="3" applyFont="1"/>
    <xf numFmtId="0" fontId="22" fillId="0" borderId="2" xfId="3" applyFont="1" applyBorder="1" applyAlignment="1">
      <alignment horizontal="left"/>
    </xf>
    <xf numFmtId="178" fontId="7" fillId="0" borderId="0" xfId="3" applyNumberFormat="1" applyFont="1" applyAlignment="1">
      <alignment horizontal="right"/>
    </xf>
    <xf numFmtId="177" fontId="19" fillId="0" borderId="4" xfId="3" applyNumberFormat="1" applyFont="1" applyBorder="1" applyAlignment="1">
      <alignment horizontal="right"/>
    </xf>
    <xf numFmtId="177" fontId="21" fillId="0" borderId="3" xfId="3" applyNumberFormat="1" applyFont="1" applyFill="1" applyBorder="1" applyAlignment="1">
      <alignment horizontal="right"/>
    </xf>
    <xf numFmtId="0" fontId="18" fillId="0" borderId="0" xfId="3" applyFont="1" applyAlignment="1">
      <alignment horizontal="center" vertical="center" wrapText="1"/>
    </xf>
    <xf numFmtId="177" fontId="23" fillId="0" borderId="22" xfId="3" applyNumberFormat="1" applyFont="1" applyFill="1" applyBorder="1" applyAlignment="1">
      <alignment horizontal="right"/>
    </xf>
    <xf numFmtId="177" fontId="18" fillId="0" borderId="0" xfId="3" applyNumberFormat="1" applyFont="1" applyFill="1" applyAlignment="1">
      <alignment horizontal="right"/>
    </xf>
    <xf numFmtId="0" fontId="31" fillId="0" borderId="0" xfId="6"/>
    <xf numFmtId="0" fontId="34" fillId="0" borderId="2" xfId="6" applyFont="1" applyBorder="1" applyAlignment="1">
      <alignment horizontal="center" vertical="center"/>
    </xf>
    <xf numFmtId="0" fontId="34" fillId="0" borderId="3" xfId="6" applyFont="1" applyBorder="1" applyAlignment="1">
      <alignment horizontal="center" vertical="center"/>
    </xf>
    <xf numFmtId="0" fontId="34" fillId="0" borderId="4" xfId="6" applyFont="1" applyBorder="1" applyAlignment="1">
      <alignment horizontal="center" vertical="center"/>
    </xf>
    <xf numFmtId="0" fontId="34" fillId="0" borderId="2" xfId="6" applyFont="1" applyBorder="1" applyAlignment="1">
      <alignment vertical="center"/>
    </xf>
    <xf numFmtId="179" fontId="34" fillId="0" borderId="3" xfId="6" applyNumberFormat="1" applyFont="1" applyBorder="1" applyAlignment="1">
      <alignment horizontal="center" vertical="center"/>
    </xf>
    <xf numFmtId="178" fontId="34" fillId="0" borderId="3" xfId="6" applyNumberFormat="1" applyFont="1" applyBorder="1" applyAlignment="1">
      <alignment horizontal="center" vertical="center"/>
    </xf>
    <xf numFmtId="178" fontId="34" fillId="0" borderId="4" xfId="6" applyNumberFormat="1" applyFont="1" applyBorder="1" applyAlignment="1">
      <alignment horizontal="center" vertical="center"/>
    </xf>
    <xf numFmtId="177" fontId="34" fillId="0" borderId="4" xfId="6" applyNumberFormat="1" applyFont="1" applyBorder="1" applyAlignment="1">
      <alignment horizontal="center" vertical="center"/>
    </xf>
    <xf numFmtId="179" fontId="34" fillId="0" borderId="4" xfId="6" applyNumberFormat="1" applyFont="1" applyBorder="1" applyAlignment="1">
      <alignment horizontal="center" vertical="center"/>
    </xf>
    <xf numFmtId="183" fontId="34" fillId="0" borderId="3" xfId="6" applyNumberFormat="1" applyFont="1" applyBorder="1" applyAlignment="1">
      <alignment horizontal="center" vertical="center"/>
    </xf>
    <xf numFmtId="0" fontId="35" fillId="0" borderId="0" xfId="6" applyFont="1" applyFill="1" applyBorder="1" applyAlignment="1">
      <alignment vertical="center"/>
    </xf>
    <xf numFmtId="0" fontId="35" fillId="0" borderId="5" xfId="6" applyFont="1" applyBorder="1"/>
    <xf numFmtId="0" fontId="35" fillId="0" borderId="0" xfId="6" applyFont="1"/>
    <xf numFmtId="0" fontId="34" fillId="0" borderId="0" xfId="6" applyFont="1"/>
    <xf numFmtId="0" fontId="7" fillId="0" borderId="0" xfId="3" applyFont="1" applyAlignment="1">
      <alignment horizontal="right"/>
    </xf>
    <xf numFmtId="0" fontId="7" fillId="0" borderId="0" xfId="3" applyFont="1" applyAlignment="1"/>
    <xf numFmtId="177" fontId="19" fillId="0" borderId="3" xfId="3" applyNumberFormat="1" applyFont="1" applyBorder="1" applyAlignment="1">
      <alignment horizontal="right"/>
    </xf>
    <xf numFmtId="177" fontId="19" fillId="0" borderId="3" xfId="3" applyNumberFormat="1" applyFont="1" applyFill="1" applyBorder="1" applyAlignment="1">
      <alignment horizontal="right"/>
    </xf>
    <xf numFmtId="176" fontId="18" fillId="0" borderId="3" xfId="3" applyNumberFormat="1" applyFont="1" applyBorder="1" applyAlignment="1">
      <alignment horizontal="center" vertical="center"/>
    </xf>
    <xf numFmtId="179" fontId="23" fillId="0" borderId="3" xfId="3" applyNumberFormat="1" applyFont="1" applyFill="1" applyBorder="1" applyAlignment="1">
      <alignment horizontal="right"/>
    </xf>
    <xf numFmtId="182" fontId="23" fillId="0" borderId="2" xfId="3" applyNumberFormat="1" applyFont="1" applyFill="1" applyBorder="1" applyAlignment="1">
      <alignment horizontal="right"/>
    </xf>
    <xf numFmtId="179" fontId="16" fillId="0" borderId="3" xfId="3" applyNumberFormat="1" applyFont="1" applyBorder="1" applyAlignment="1">
      <alignment horizontal="right"/>
    </xf>
    <xf numFmtId="182" fontId="16" fillId="0" borderId="24" xfId="3" applyNumberFormat="1" applyFont="1" applyBorder="1" applyAlignment="1">
      <alignment horizontal="right"/>
    </xf>
    <xf numFmtId="182" fontId="27" fillId="0" borderId="17" xfId="3" applyNumberFormat="1" applyFont="1" applyBorder="1"/>
    <xf numFmtId="182" fontId="23" fillId="0" borderId="24" xfId="3" applyNumberFormat="1" applyFont="1" applyFill="1" applyBorder="1" applyAlignment="1">
      <alignment horizontal="right" vertical="center"/>
    </xf>
    <xf numFmtId="179" fontId="23" fillId="0" borderId="3" xfId="3" applyNumberFormat="1" applyFont="1" applyFill="1" applyBorder="1" applyAlignment="1">
      <alignment horizontal="right" vertical="center"/>
    </xf>
    <xf numFmtId="179" fontId="23" fillId="0" borderId="25" xfId="3" applyNumberFormat="1" applyFont="1" applyFill="1" applyBorder="1" applyAlignment="1">
      <alignment horizontal="right" vertical="center"/>
    </xf>
    <xf numFmtId="182" fontId="23" fillId="0" borderId="13" xfId="3" applyNumberFormat="1" applyFont="1" applyFill="1" applyBorder="1" applyAlignment="1">
      <alignment horizontal="right" vertical="center"/>
    </xf>
    <xf numFmtId="182" fontId="23" fillId="0" borderId="3" xfId="3" applyNumberFormat="1" applyFont="1" applyFill="1" applyBorder="1" applyAlignment="1">
      <alignment horizontal="right"/>
    </xf>
    <xf numFmtId="177" fontId="23" fillId="0" borderId="23" xfId="4" applyNumberFormat="1" applyBorder="1" applyAlignment="1">
      <alignment horizontal="right" vertical="center"/>
    </xf>
    <xf numFmtId="0" fontId="5" fillId="0" borderId="0" xfId="7">
      <alignment vertical="center"/>
    </xf>
    <xf numFmtId="0" fontId="2" fillId="0" borderId="2" xfId="7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4" xfId="7" applyFont="1" applyBorder="1" applyAlignment="1">
      <alignment horizontal="center" vertical="center"/>
    </xf>
    <xf numFmtId="0" fontId="2" fillId="0" borderId="2" xfId="7" applyFont="1" applyBorder="1">
      <alignment vertical="center"/>
    </xf>
    <xf numFmtId="0" fontId="2" fillId="2" borderId="3" xfId="7" applyFont="1" applyFill="1" applyBorder="1">
      <alignment vertical="center"/>
    </xf>
    <xf numFmtId="0" fontId="2" fillId="2" borderId="4" xfId="7" applyFont="1" applyFill="1" applyBorder="1">
      <alignment vertical="center"/>
    </xf>
    <xf numFmtId="177" fontId="2" fillId="2" borderId="4" xfId="7" applyNumberFormat="1" applyFont="1" applyFill="1" applyBorder="1">
      <alignment vertical="center"/>
    </xf>
    <xf numFmtId="0" fontId="5" fillId="0" borderId="2" xfId="7" applyBorder="1">
      <alignment vertical="center"/>
    </xf>
    <xf numFmtId="0" fontId="5" fillId="2" borderId="3" xfId="7" applyFill="1" applyBorder="1">
      <alignment vertical="center"/>
    </xf>
    <xf numFmtId="0" fontId="5" fillId="2" borderId="4" xfId="7" applyFill="1" applyBorder="1">
      <alignment vertical="center"/>
    </xf>
    <xf numFmtId="0" fontId="36" fillId="0" borderId="2" xfId="7" applyFont="1" applyBorder="1">
      <alignment vertical="center"/>
    </xf>
    <xf numFmtId="0" fontId="36" fillId="2" borderId="3" xfId="7" applyFont="1" applyFill="1" applyBorder="1">
      <alignment vertical="center"/>
    </xf>
    <xf numFmtId="0" fontId="36" fillId="2" borderId="4" xfId="7" applyFont="1" applyFill="1" applyBorder="1">
      <alignment vertical="center"/>
    </xf>
    <xf numFmtId="0" fontId="5" fillId="0" borderId="5" xfId="7" applyFill="1" applyBorder="1">
      <alignment vertical="center"/>
    </xf>
    <xf numFmtId="0" fontId="5" fillId="0" borderId="5" xfId="7" applyBorder="1">
      <alignment vertical="center"/>
    </xf>
    <xf numFmtId="0" fontId="2" fillId="0" borderId="3" xfId="7" applyFont="1" applyBorder="1">
      <alignment vertical="center"/>
    </xf>
    <xf numFmtId="177" fontId="2" fillId="0" borderId="4" xfId="7" applyNumberFormat="1" applyFont="1" applyBorder="1">
      <alignment vertical="center"/>
    </xf>
    <xf numFmtId="0" fontId="5" fillId="0" borderId="3" xfId="7" applyBorder="1">
      <alignment vertical="center"/>
    </xf>
    <xf numFmtId="177" fontId="5" fillId="0" borderId="4" xfId="7" applyNumberFormat="1" applyBorder="1">
      <alignment vertical="center"/>
    </xf>
    <xf numFmtId="177" fontId="5" fillId="0" borderId="4" xfId="7" applyNumberFormat="1" applyBorder="1" applyAlignment="1">
      <alignment horizontal="right" vertical="center"/>
    </xf>
    <xf numFmtId="0" fontId="2" fillId="0" borderId="3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177" fontId="2" fillId="0" borderId="3" xfId="7" applyNumberFormat="1" applyFont="1" applyBorder="1">
      <alignment vertical="center"/>
    </xf>
    <xf numFmtId="177" fontId="5" fillId="0" borderId="3" xfId="7" applyNumberFormat="1" applyBorder="1">
      <alignment vertical="center"/>
    </xf>
    <xf numFmtId="0" fontId="2" fillId="0" borderId="2" xfId="7" applyFont="1" applyFill="1" applyBorder="1" applyAlignment="1">
      <alignment vertical="center"/>
    </xf>
    <xf numFmtId="177" fontId="2" fillId="0" borderId="3" xfId="7" applyNumberFormat="1" applyFont="1" applyFill="1" applyBorder="1">
      <alignment vertical="center"/>
    </xf>
    <xf numFmtId="177" fontId="2" fillId="0" borderId="4" xfId="7" applyNumberFormat="1" applyFont="1" applyFill="1" applyBorder="1">
      <alignment vertical="center"/>
    </xf>
    <xf numFmtId="0" fontId="25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7" fillId="0" borderId="0" xfId="3" applyFont="1" applyAlignment="1">
      <alignment horizontal="left"/>
    </xf>
    <xf numFmtId="0" fontId="7" fillId="0" borderId="0" xfId="3" applyFont="1" applyBorder="1" applyAlignment="1">
      <alignment horizontal="right"/>
    </xf>
    <xf numFmtId="0" fontId="7" fillId="0" borderId="26" xfId="3" applyFont="1" applyFill="1" applyBorder="1" applyAlignment="1">
      <alignment horizontal="left"/>
    </xf>
    <xf numFmtId="180" fontId="7" fillId="0" borderId="26" xfId="3" applyNumberFormat="1" applyFont="1" applyFill="1" applyBorder="1" applyAlignment="1">
      <alignment horizontal="center"/>
    </xf>
    <xf numFmtId="0" fontId="23" fillId="0" borderId="27" xfId="3" applyNumberFormat="1" applyFont="1" applyFill="1" applyBorder="1" applyAlignment="1">
      <alignment horizontal="left"/>
    </xf>
    <xf numFmtId="0" fontId="23" fillId="0" borderId="28" xfId="3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177" fontId="10" fillId="0" borderId="4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wrapText="1" shrinkToFit="1"/>
    </xf>
    <xf numFmtId="0" fontId="10" fillId="0" borderId="2" xfId="0" applyFont="1" applyBorder="1" applyAlignment="1">
      <alignment horizontal="left" wrapText="1" shrinkToFit="1"/>
    </xf>
    <xf numFmtId="0" fontId="9" fillId="0" borderId="2" xfId="0" applyFont="1" applyBorder="1" applyAlignment="1">
      <alignment horizontal="left" wrapText="1" shrinkToFit="1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0" fontId="40" fillId="0" borderId="0" xfId="8" applyFont="1" applyAlignment="1">
      <alignment vertical="center"/>
    </xf>
    <xf numFmtId="0" fontId="37" fillId="0" borderId="0" xfId="8">
      <alignment vertical="center"/>
    </xf>
    <xf numFmtId="177" fontId="37" fillId="0" borderId="0" xfId="8" applyNumberFormat="1">
      <alignment vertical="center"/>
    </xf>
    <xf numFmtId="177" fontId="37" fillId="0" borderId="23" xfId="8" applyNumberFormat="1" applyBorder="1" applyAlignment="1">
      <alignment horizontal="right" vertical="center"/>
    </xf>
    <xf numFmtId="0" fontId="37" fillId="0" borderId="2" xfId="8" applyBorder="1">
      <alignment vertical="center"/>
    </xf>
    <xf numFmtId="177" fontId="37" fillId="0" borderId="3" xfId="8" applyNumberFormat="1" applyFont="1" applyBorder="1" applyAlignment="1">
      <alignment horizontal="center" vertical="center"/>
    </xf>
    <xf numFmtId="177" fontId="37" fillId="0" borderId="3" xfId="8" applyNumberFormat="1" applyBorder="1" applyAlignment="1">
      <alignment horizontal="center" vertical="center"/>
    </xf>
    <xf numFmtId="177" fontId="37" fillId="0" borderId="4" xfId="8" applyNumberFormat="1" applyBorder="1" applyAlignment="1">
      <alignment horizontal="center" vertical="center"/>
    </xf>
    <xf numFmtId="0" fontId="42" fillId="0" borderId="2" xfId="8" applyFont="1" applyBorder="1">
      <alignment vertical="center"/>
    </xf>
    <xf numFmtId="177" fontId="42" fillId="0" borderId="3" xfId="8" applyNumberFormat="1" applyFont="1" applyBorder="1" applyAlignment="1">
      <alignment horizontal="right" vertical="center"/>
    </xf>
    <xf numFmtId="177" fontId="42" fillId="0" borderId="4" xfId="8" applyNumberFormat="1" applyFont="1" applyBorder="1" applyAlignment="1">
      <alignment vertical="center"/>
    </xf>
    <xf numFmtId="177" fontId="37" fillId="0" borderId="3" xfId="8" applyNumberFormat="1" applyBorder="1">
      <alignment vertical="center"/>
    </xf>
    <xf numFmtId="177" fontId="37" fillId="0" borderId="3" xfId="8" applyNumberFormat="1" applyFont="1" applyBorder="1" applyAlignment="1">
      <alignment horizontal="right" vertical="center"/>
    </xf>
    <xf numFmtId="177" fontId="42" fillId="0" borderId="4" xfId="8" applyNumberFormat="1" applyFont="1" applyBorder="1" applyAlignment="1">
      <alignment horizontal="right" vertical="center"/>
    </xf>
    <xf numFmtId="177" fontId="37" fillId="0" borderId="4" xfId="8" applyNumberFormat="1" applyFont="1" applyBorder="1" applyAlignment="1">
      <alignment horizontal="right" vertical="center"/>
    </xf>
    <xf numFmtId="0" fontId="42" fillId="0" borderId="2" xfId="8" applyFont="1" applyFill="1" applyBorder="1">
      <alignment vertical="center"/>
    </xf>
    <xf numFmtId="177" fontId="42" fillId="0" borderId="3" xfId="8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2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6" fillId="0" borderId="5" xfId="2" applyFont="1" applyFill="1" applyBorder="1" applyAlignment="1">
      <alignment vertical="center" wrapText="1"/>
    </xf>
    <xf numFmtId="0" fontId="19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0" fontId="25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9" fillId="0" borderId="10" xfId="3" applyFont="1" applyBorder="1" applyAlignment="1">
      <alignment horizontal="center"/>
    </xf>
    <xf numFmtId="0" fontId="19" fillId="0" borderId="11" xfId="3" applyFont="1" applyBorder="1" applyAlignment="1">
      <alignment horizontal="center"/>
    </xf>
    <xf numFmtId="0" fontId="21" fillId="0" borderId="11" xfId="3" applyFont="1" applyBorder="1" applyAlignment="1">
      <alignment horizontal="center"/>
    </xf>
    <xf numFmtId="0" fontId="19" fillId="0" borderId="12" xfId="3" applyFont="1" applyBorder="1" applyAlignment="1">
      <alignment horizontal="center"/>
    </xf>
    <xf numFmtId="0" fontId="7" fillId="0" borderId="13" xfId="3" applyFont="1" applyFill="1" applyBorder="1" applyAlignment="1">
      <alignment horizontal="right"/>
    </xf>
    <xf numFmtId="0" fontId="22" fillId="0" borderId="14" xfId="3" applyFont="1" applyFill="1" applyBorder="1" applyAlignment="1">
      <alignment horizontal="right"/>
    </xf>
    <xf numFmtId="0" fontId="7" fillId="0" borderId="15" xfId="3" applyFont="1" applyFill="1" applyBorder="1" applyAlignment="1">
      <alignment horizontal="right"/>
    </xf>
    <xf numFmtId="0" fontId="19" fillId="0" borderId="0" xfId="3" applyFont="1" applyAlignment="1">
      <alignment horizontal="center" vertical="center"/>
    </xf>
    <xf numFmtId="0" fontId="7" fillId="0" borderId="0" xfId="3" applyFont="1" applyAlignment="1">
      <alignment horizontal="left"/>
    </xf>
    <xf numFmtId="0" fontId="7" fillId="0" borderId="0" xfId="3" applyFont="1" applyBorder="1" applyAlignment="1">
      <alignment horizontal="right"/>
    </xf>
    <xf numFmtId="0" fontId="7" fillId="0" borderId="23" xfId="3" applyFont="1" applyBorder="1" applyAlignment="1">
      <alignment horizontal="right"/>
    </xf>
    <xf numFmtId="0" fontId="7" fillId="0" borderId="0" xfId="3" applyFont="1" applyFill="1" applyBorder="1" applyAlignment="1">
      <alignment horizontal="left" wrapText="1"/>
    </xf>
    <xf numFmtId="0" fontId="33" fillId="0" borderId="23" xfId="6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77" fontId="8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left" vertical="center" wrapText="1"/>
    </xf>
    <xf numFmtId="177" fontId="12" fillId="0" borderId="0" xfId="0" applyNumberFormat="1" applyFont="1" applyBorder="1" applyAlignment="1">
      <alignment horizontal="left" vertical="center" wrapText="1"/>
    </xf>
    <xf numFmtId="0" fontId="38" fillId="0" borderId="0" xfId="8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29" fillId="0" borderId="0" xfId="5" applyFont="1" applyAlignment="1">
      <alignment horizontal="center"/>
    </xf>
    <xf numFmtId="0" fontId="23" fillId="0" borderId="0" xfId="5" applyAlignment="1">
      <alignment horizontal="center"/>
    </xf>
    <xf numFmtId="0" fontId="23" fillId="0" borderId="2" xfId="5" applyBorder="1" applyAlignment="1">
      <alignment horizontal="center" vertical="center"/>
    </xf>
    <xf numFmtId="0" fontId="23" fillId="0" borderId="19" xfId="5" applyFont="1" applyBorder="1" applyAlignment="1">
      <alignment horizontal="center" vertical="center"/>
    </xf>
    <xf numFmtId="0" fontId="23" fillId="0" borderId="14" xfId="5" applyBorder="1" applyAlignment="1">
      <alignment horizontal="center" vertical="center"/>
    </xf>
    <xf numFmtId="176" fontId="0" fillId="0" borderId="19" xfId="5" applyNumberFormat="1" applyFont="1" applyBorder="1" applyAlignment="1">
      <alignment horizontal="center" vertical="center"/>
    </xf>
    <xf numFmtId="176" fontId="0" fillId="0" borderId="14" xfId="5" applyNumberFormat="1" applyFont="1" applyBorder="1" applyAlignment="1">
      <alignment horizontal="center" vertical="center"/>
    </xf>
    <xf numFmtId="0" fontId="23" fillId="0" borderId="4" xfId="5" applyBorder="1" applyAlignment="1">
      <alignment horizontal="center" vertical="center"/>
    </xf>
    <xf numFmtId="0" fontId="1" fillId="0" borderId="0" xfId="7" applyFont="1" applyAlignment="1">
      <alignment horizontal="center" vertical="center"/>
    </xf>
    <xf numFmtId="0" fontId="5" fillId="0" borderId="23" xfId="7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7" applyFont="1" applyAlignment="1">
      <alignment horizontal="center" vertical="center"/>
    </xf>
  </cellXfs>
  <cellStyles count="9">
    <cellStyle name="常规" xfId="0" builtinId="0"/>
    <cellStyle name="常规 2" xfId="1"/>
    <cellStyle name="常规 3" xfId="2"/>
    <cellStyle name="常规 4" xfId="3"/>
    <cellStyle name="常规 5" xfId="4"/>
    <cellStyle name="常规 6" xfId="6"/>
    <cellStyle name="常规 7" xfId="7"/>
    <cellStyle name="常规 8" xfId="8"/>
    <cellStyle name="常规_Sheet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H8" sqref="H8"/>
    </sheetView>
  </sheetViews>
  <sheetFormatPr defaultColWidth="9" defaultRowHeight="14.4"/>
  <cols>
    <col min="1" max="1" width="43.109375" customWidth="1"/>
    <col min="2" max="2" width="16.44140625" customWidth="1"/>
    <col min="3" max="3" width="17.6640625" customWidth="1"/>
    <col min="4" max="4" width="13.88671875" hidden="1" customWidth="1"/>
  </cols>
  <sheetData>
    <row r="1" spans="1:5" ht="22.2">
      <c r="A1" s="266" t="s">
        <v>0</v>
      </c>
      <c r="B1" s="266"/>
      <c r="C1" s="266"/>
    </row>
    <row r="2" spans="1:5">
      <c r="C2" t="s">
        <v>43</v>
      </c>
    </row>
    <row r="3" spans="1:5" ht="26.25" customHeight="1">
      <c r="A3" s="1" t="s">
        <v>2</v>
      </c>
      <c r="B3" s="4" t="s">
        <v>44</v>
      </c>
      <c r="C3" s="5" t="s">
        <v>3</v>
      </c>
    </row>
    <row r="4" spans="1:5" ht="21" customHeight="1">
      <c r="A4" s="14" t="s">
        <v>0</v>
      </c>
      <c r="B4" s="24">
        <f>B9+B13+B17+B21+B25</f>
        <v>754418</v>
      </c>
      <c r="C4" s="20">
        <v>13.2</v>
      </c>
      <c r="D4">
        <f>B9+B13+B17+B21+B25</f>
        <v>754418</v>
      </c>
      <c r="E4" s="13"/>
    </row>
    <row r="5" spans="1:5" ht="21" customHeight="1">
      <c r="A5" s="2" t="s">
        <v>4</v>
      </c>
      <c r="B5" s="25">
        <f t="shared" ref="B5:B7" si="0">B10+B14+B18+B22+B26</f>
        <v>51860</v>
      </c>
      <c r="C5" s="9">
        <v>4.8</v>
      </c>
      <c r="D5">
        <f t="shared" ref="D5:D7" si="1">B10+B14+B18+B22+B26</f>
        <v>51860</v>
      </c>
      <c r="E5" s="13"/>
    </row>
    <row r="6" spans="1:5" ht="21" customHeight="1">
      <c r="A6" s="2" t="s">
        <v>5</v>
      </c>
      <c r="B6" s="25">
        <f t="shared" si="0"/>
        <v>465153</v>
      </c>
      <c r="C6" s="9">
        <v>18.399999999999999</v>
      </c>
      <c r="D6">
        <f t="shared" si="1"/>
        <v>465153</v>
      </c>
      <c r="E6" s="13"/>
    </row>
    <row r="7" spans="1:5" ht="21" customHeight="1">
      <c r="A7" s="2" t="s">
        <v>6</v>
      </c>
      <c r="B7" s="25">
        <f t="shared" si="0"/>
        <v>237405</v>
      </c>
      <c r="C7" s="8">
        <v>6.8</v>
      </c>
      <c r="D7">
        <f t="shared" si="1"/>
        <v>237405</v>
      </c>
      <c r="E7" s="13"/>
    </row>
    <row r="8" spans="1:5" ht="21" customHeight="1">
      <c r="A8" s="2" t="s">
        <v>7</v>
      </c>
      <c r="B8" s="6"/>
      <c r="C8" s="8"/>
    </row>
    <row r="9" spans="1:5" ht="21" customHeight="1">
      <c r="A9" s="14" t="s">
        <v>8</v>
      </c>
      <c r="B9" s="16">
        <f>B10+B11+B12</f>
        <v>470050</v>
      </c>
      <c r="C9" s="21">
        <v>22.5</v>
      </c>
    </row>
    <row r="10" spans="1:5" ht="21" customHeight="1">
      <c r="A10" s="2" t="s">
        <v>9</v>
      </c>
      <c r="B10" s="6">
        <v>19148</v>
      </c>
      <c r="C10" s="8">
        <v>6.5</v>
      </c>
    </row>
    <row r="11" spans="1:5" ht="21" customHeight="1">
      <c r="A11" s="2" t="s">
        <v>10</v>
      </c>
      <c r="B11" s="6">
        <v>327942</v>
      </c>
      <c r="C11" s="8">
        <v>34.200000000000003</v>
      </c>
    </row>
    <row r="12" spans="1:5" ht="21" customHeight="1">
      <c r="A12" s="2" t="s">
        <v>11</v>
      </c>
      <c r="B12" s="6">
        <v>122960</v>
      </c>
      <c r="C12" s="8">
        <v>3.2</v>
      </c>
    </row>
    <row r="13" spans="1:5" ht="21" customHeight="1">
      <c r="A13" s="14" t="s">
        <v>12</v>
      </c>
      <c r="B13" s="24">
        <f>B14+B15+B16</f>
        <v>35846</v>
      </c>
      <c r="C13" s="21">
        <v>26</v>
      </c>
    </row>
    <row r="14" spans="1:5" ht="21" customHeight="1">
      <c r="A14" s="2" t="s">
        <v>9</v>
      </c>
      <c r="B14" s="6">
        <v>4056</v>
      </c>
      <c r="C14" s="8">
        <v>5.5</v>
      </c>
    </row>
    <row r="15" spans="1:5" ht="21" customHeight="1">
      <c r="A15" s="2" t="s">
        <v>10</v>
      </c>
      <c r="B15" s="12">
        <v>9109</v>
      </c>
      <c r="C15" s="8">
        <v>172.8</v>
      </c>
    </row>
    <row r="16" spans="1:5" ht="21" customHeight="1">
      <c r="A16" s="2" t="s">
        <v>11</v>
      </c>
      <c r="B16" s="6">
        <v>22681</v>
      </c>
      <c r="C16" s="8">
        <v>7.2</v>
      </c>
    </row>
    <row r="17" spans="1:3" ht="21" customHeight="1">
      <c r="A17" s="14" t="s">
        <v>13</v>
      </c>
      <c r="B17" s="16">
        <f>B18+B19+B20</f>
        <v>138949</v>
      </c>
      <c r="C17" s="22">
        <v>-8.6</v>
      </c>
    </row>
    <row r="18" spans="1:3" ht="21" customHeight="1">
      <c r="A18" s="2" t="s">
        <v>9</v>
      </c>
      <c r="B18" s="6">
        <v>9773</v>
      </c>
      <c r="C18" s="10">
        <v>3.4</v>
      </c>
    </row>
    <row r="19" spans="1:3" ht="21" customHeight="1">
      <c r="A19" s="2" t="s">
        <v>10</v>
      </c>
      <c r="B19" s="6">
        <v>90492</v>
      </c>
      <c r="C19" s="11">
        <v>-16.3</v>
      </c>
    </row>
    <row r="20" spans="1:3" ht="21" customHeight="1">
      <c r="A20" s="2" t="s">
        <v>11</v>
      </c>
      <c r="B20" s="6">
        <v>38684</v>
      </c>
      <c r="C20" s="11">
        <v>9.6</v>
      </c>
    </row>
    <row r="21" spans="1:3" ht="21" customHeight="1">
      <c r="A21" s="14" t="s">
        <v>14</v>
      </c>
      <c r="B21" s="24">
        <f>B22+B23+B24</f>
        <v>57098</v>
      </c>
      <c r="C21" s="23">
        <v>12.9</v>
      </c>
    </row>
    <row r="22" spans="1:3" ht="21" customHeight="1">
      <c r="A22" s="2" t="s">
        <v>9</v>
      </c>
      <c r="B22" s="12">
        <v>2321</v>
      </c>
      <c r="C22" s="11">
        <v>9.4</v>
      </c>
    </row>
    <row r="23" spans="1:3" ht="21" customHeight="1">
      <c r="A23" s="2" t="s">
        <v>10</v>
      </c>
      <c r="B23" s="6">
        <v>25695</v>
      </c>
      <c r="C23" s="11">
        <v>6.7</v>
      </c>
    </row>
    <row r="24" spans="1:3" ht="21" customHeight="1">
      <c r="A24" s="2" t="s">
        <v>11</v>
      </c>
      <c r="B24" s="6">
        <v>29082</v>
      </c>
      <c r="C24" s="11">
        <v>18.899999999999999</v>
      </c>
    </row>
    <row r="25" spans="1:3" ht="21" customHeight="1">
      <c r="A25" s="14" t="s">
        <v>15</v>
      </c>
      <c r="B25" s="24">
        <f>B26+B27+B28</f>
        <v>52475</v>
      </c>
      <c r="C25" s="22">
        <v>2.7</v>
      </c>
    </row>
    <row r="26" spans="1:3" ht="21" customHeight="1">
      <c r="A26" s="2" t="s">
        <v>9</v>
      </c>
      <c r="B26" s="6">
        <v>16562</v>
      </c>
      <c r="C26" s="11">
        <v>2.9</v>
      </c>
    </row>
    <row r="27" spans="1:3" ht="21" customHeight="1">
      <c r="A27" s="2" t="s">
        <v>10</v>
      </c>
      <c r="B27" s="6">
        <v>11915</v>
      </c>
      <c r="C27" s="11">
        <v>-6.1</v>
      </c>
    </row>
    <row r="28" spans="1:3" ht="21" customHeight="1">
      <c r="A28" s="2" t="s">
        <v>11</v>
      </c>
      <c r="B28" s="6">
        <v>23998</v>
      </c>
      <c r="C28" s="11">
        <v>7.3</v>
      </c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6" sqref="H6"/>
    </sheetView>
  </sheetViews>
  <sheetFormatPr defaultRowHeight="31.5" customHeight="1"/>
  <cols>
    <col min="1" max="1" width="21" style="97" customWidth="1"/>
    <col min="2" max="3" width="20" style="104" customWidth="1"/>
    <col min="4" max="4" width="20" style="98" customWidth="1"/>
    <col min="5" max="6" width="8.88671875" style="97"/>
    <col min="7" max="7" width="10" style="105" customWidth="1"/>
    <col min="8" max="256" width="8.88671875" style="97"/>
    <col min="257" max="257" width="21" style="97" customWidth="1"/>
    <col min="258" max="260" width="20" style="97" customWidth="1"/>
    <col min="261" max="262" width="8.88671875" style="97"/>
    <col min="263" max="263" width="10" style="97" customWidth="1"/>
    <col min="264" max="512" width="8.88671875" style="97"/>
    <col min="513" max="513" width="21" style="97" customWidth="1"/>
    <col min="514" max="516" width="20" style="97" customWidth="1"/>
    <col min="517" max="518" width="8.88671875" style="97"/>
    <col min="519" max="519" width="10" style="97" customWidth="1"/>
    <col min="520" max="768" width="8.88671875" style="97"/>
    <col min="769" max="769" width="21" style="97" customWidth="1"/>
    <col min="770" max="772" width="20" style="97" customWidth="1"/>
    <col min="773" max="774" width="8.88671875" style="97"/>
    <col min="775" max="775" width="10" style="97" customWidth="1"/>
    <col min="776" max="1024" width="8.88671875" style="97"/>
    <col min="1025" max="1025" width="21" style="97" customWidth="1"/>
    <col min="1026" max="1028" width="20" style="97" customWidth="1"/>
    <col min="1029" max="1030" width="8.88671875" style="97"/>
    <col min="1031" max="1031" width="10" style="97" customWidth="1"/>
    <col min="1032" max="1280" width="8.88671875" style="97"/>
    <col min="1281" max="1281" width="21" style="97" customWidth="1"/>
    <col min="1282" max="1284" width="20" style="97" customWidth="1"/>
    <col min="1285" max="1286" width="8.88671875" style="97"/>
    <col min="1287" max="1287" width="10" style="97" customWidth="1"/>
    <col min="1288" max="1536" width="8.88671875" style="97"/>
    <col min="1537" max="1537" width="21" style="97" customWidth="1"/>
    <col min="1538" max="1540" width="20" style="97" customWidth="1"/>
    <col min="1541" max="1542" width="8.88671875" style="97"/>
    <col min="1543" max="1543" width="10" style="97" customWidth="1"/>
    <col min="1544" max="1792" width="8.88671875" style="97"/>
    <col min="1793" max="1793" width="21" style="97" customWidth="1"/>
    <col min="1794" max="1796" width="20" style="97" customWidth="1"/>
    <col min="1797" max="1798" width="8.88671875" style="97"/>
    <col min="1799" max="1799" width="10" style="97" customWidth="1"/>
    <col min="1800" max="2048" width="8.88671875" style="97"/>
    <col min="2049" max="2049" width="21" style="97" customWidth="1"/>
    <col min="2050" max="2052" width="20" style="97" customWidth="1"/>
    <col min="2053" max="2054" width="8.88671875" style="97"/>
    <col min="2055" max="2055" width="10" style="97" customWidth="1"/>
    <col min="2056" max="2304" width="8.88671875" style="97"/>
    <col min="2305" max="2305" width="21" style="97" customWidth="1"/>
    <col min="2306" max="2308" width="20" style="97" customWidth="1"/>
    <col min="2309" max="2310" width="8.88671875" style="97"/>
    <col min="2311" max="2311" width="10" style="97" customWidth="1"/>
    <col min="2312" max="2560" width="8.88671875" style="97"/>
    <col min="2561" max="2561" width="21" style="97" customWidth="1"/>
    <col min="2562" max="2564" width="20" style="97" customWidth="1"/>
    <col min="2565" max="2566" width="8.88671875" style="97"/>
    <col min="2567" max="2567" width="10" style="97" customWidth="1"/>
    <col min="2568" max="2816" width="8.88671875" style="97"/>
    <col min="2817" max="2817" width="21" style="97" customWidth="1"/>
    <col min="2818" max="2820" width="20" style="97" customWidth="1"/>
    <col min="2821" max="2822" width="8.88671875" style="97"/>
    <col min="2823" max="2823" width="10" style="97" customWidth="1"/>
    <col min="2824" max="3072" width="8.88671875" style="97"/>
    <col min="3073" max="3073" width="21" style="97" customWidth="1"/>
    <col min="3074" max="3076" width="20" style="97" customWidth="1"/>
    <col min="3077" max="3078" width="8.88671875" style="97"/>
    <col min="3079" max="3079" width="10" style="97" customWidth="1"/>
    <col min="3080" max="3328" width="8.88671875" style="97"/>
    <col min="3329" max="3329" width="21" style="97" customWidth="1"/>
    <col min="3330" max="3332" width="20" style="97" customWidth="1"/>
    <col min="3333" max="3334" width="8.88671875" style="97"/>
    <col min="3335" max="3335" width="10" style="97" customWidth="1"/>
    <col min="3336" max="3584" width="8.88671875" style="97"/>
    <col min="3585" max="3585" width="21" style="97" customWidth="1"/>
    <col min="3586" max="3588" width="20" style="97" customWidth="1"/>
    <col min="3589" max="3590" width="8.88671875" style="97"/>
    <col min="3591" max="3591" width="10" style="97" customWidth="1"/>
    <col min="3592" max="3840" width="8.88671875" style="97"/>
    <col min="3841" max="3841" width="21" style="97" customWidth="1"/>
    <col min="3842" max="3844" width="20" style="97" customWidth="1"/>
    <col min="3845" max="3846" width="8.88671875" style="97"/>
    <col min="3847" max="3847" width="10" style="97" customWidth="1"/>
    <col min="3848" max="4096" width="8.88671875" style="97"/>
    <col min="4097" max="4097" width="21" style="97" customWidth="1"/>
    <col min="4098" max="4100" width="20" style="97" customWidth="1"/>
    <col min="4101" max="4102" width="8.88671875" style="97"/>
    <col min="4103" max="4103" width="10" style="97" customWidth="1"/>
    <col min="4104" max="4352" width="8.88671875" style="97"/>
    <col min="4353" max="4353" width="21" style="97" customWidth="1"/>
    <col min="4354" max="4356" width="20" style="97" customWidth="1"/>
    <col min="4357" max="4358" width="8.88671875" style="97"/>
    <col min="4359" max="4359" width="10" style="97" customWidth="1"/>
    <col min="4360" max="4608" width="8.88671875" style="97"/>
    <col min="4609" max="4609" width="21" style="97" customWidth="1"/>
    <col min="4610" max="4612" width="20" style="97" customWidth="1"/>
    <col min="4613" max="4614" width="8.88671875" style="97"/>
    <col min="4615" max="4615" width="10" style="97" customWidth="1"/>
    <col min="4616" max="4864" width="8.88671875" style="97"/>
    <col min="4865" max="4865" width="21" style="97" customWidth="1"/>
    <col min="4866" max="4868" width="20" style="97" customWidth="1"/>
    <col min="4869" max="4870" width="8.88671875" style="97"/>
    <col min="4871" max="4871" width="10" style="97" customWidth="1"/>
    <col min="4872" max="5120" width="8.88671875" style="97"/>
    <col min="5121" max="5121" width="21" style="97" customWidth="1"/>
    <col min="5122" max="5124" width="20" style="97" customWidth="1"/>
    <col min="5125" max="5126" width="8.88671875" style="97"/>
    <col min="5127" max="5127" width="10" style="97" customWidth="1"/>
    <col min="5128" max="5376" width="8.88671875" style="97"/>
    <col min="5377" max="5377" width="21" style="97" customWidth="1"/>
    <col min="5378" max="5380" width="20" style="97" customWidth="1"/>
    <col min="5381" max="5382" width="8.88671875" style="97"/>
    <col min="5383" max="5383" width="10" style="97" customWidth="1"/>
    <col min="5384" max="5632" width="8.88671875" style="97"/>
    <col min="5633" max="5633" width="21" style="97" customWidth="1"/>
    <col min="5634" max="5636" width="20" style="97" customWidth="1"/>
    <col min="5637" max="5638" width="8.88671875" style="97"/>
    <col min="5639" max="5639" width="10" style="97" customWidth="1"/>
    <col min="5640" max="5888" width="8.88671875" style="97"/>
    <col min="5889" max="5889" width="21" style="97" customWidth="1"/>
    <col min="5890" max="5892" width="20" style="97" customWidth="1"/>
    <col min="5893" max="5894" width="8.88671875" style="97"/>
    <col min="5895" max="5895" width="10" style="97" customWidth="1"/>
    <col min="5896" max="6144" width="8.88671875" style="97"/>
    <col min="6145" max="6145" width="21" style="97" customWidth="1"/>
    <col min="6146" max="6148" width="20" style="97" customWidth="1"/>
    <col min="6149" max="6150" width="8.88671875" style="97"/>
    <col min="6151" max="6151" width="10" style="97" customWidth="1"/>
    <col min="6152" max="6400" width="8.88671875" style="97"/>
    <col min="6401" max="6401" width="21" style="97" customWidth="1"/>
    <col min="6402" max="6404" width="20" style="97" customWidth="1"/>
    <col min="6405" max="6406" width="8.88671875" style="97"/>
    <col min="6407" max="6407" width="10" style="97" customWidth="1"/>
    <col min="6408" max="6656" width="8.88671875" style="97"/>
    <col min="6657" max="6657" width="21" style="97" customWidth="1"/>
    <col min="6658" max="6660" width="20" style="97" customWidth="1"/>
    <col min="6661" max="6662" width="8.88671875" style="97"/>
    <col min="6663" max="6663" width="10" style="97" customWidth="1"/>
    <col min="6664" max="6912" width="8.88671875" style="97"/>
    <col min="6913" max="6913" width="21" style="97" customWidth="1"/>
    <col min="6914" max="6916" width="20" style="97" customWidth="1"/>
    <col min="6917" max="6918" width="8.88671875" style="97"/>
    <col min="6919" max="6919" width="10" style="97" customWidth="1"/>
    <col min="6920" max="7168" width="8.88671875" style="97"/>
    <col min="7169" max="7169" width="21" style="97" customWidth="1"/>
    <col min="7170" max="7172" width="20" style="97" customWidth="1"/>
    <col min="7173" max="7174" width="8.88671875" style="97"/>
    <col min="7175" max="7175" width="10" style="97" customWidth="1"/>
    <col min="7176" max="7424" width="8.88671875" style="97"/>
    <col min="7425" max="7425" width="21" style="97" customWidth="1"/>
    <col min="7426" max="7428" width="20" style="97" customWidth="1"/>
    <col min="7429" max="7430" width="8.88671875" style="97"/>
    <col min="7431" max="7431" width="10" style="97" customWidth="1"/>
    <col min="7432" max="7680" width="8.88671875" style="97"/>
    <col min="7681" max="7681" width="21" style="97" customWidth="1"/>
    <col min="7682" max="7684" width="20" style="97" customWidth="1"/>
    <col min="7685" max="7686" width="8.88671875" style="97"/>
    <col min="7687" max="7687" width="10" style="97" customWidth="1"/>
    <col min="7688" max="7936" width="8.88671875" style="97"/>
    <col min="7937" max="7937" width="21" style="97" customWidth="1"/>
    <col min="7938" max="7940" width="20" style="97" customWidth="1"/>
    <col min="7941" max="7942" width="8.88671875" style="97"/>
    <col min="7943" max="7943" width="10" style="97" customWidth="1"/>
    <col min="7944" max="8192" width="8.88671875" style="97"/>
    <col min="8193" max="8193" width="21" style="97" customWidth="1"/>
    <col min="8194" max="8196" width="20" style="97" customWidth="1"/>
    <col min="8197" max="8198" width="8.88671875" style="97"/>
    <col min="8199" max="8199" width="10" style="97" customWidth="1"/>
    <col min="8200" max="8448" width="8.88671875" style="97"/>
    <col min="8449" max="8449" width="21" style="97" customWidth="1"/>
    <col min="8450" max="8452" width="20" style="97" customWidth="1"/>
    <col min="8453" max="8454" width="8.88671875" style="97"/>
    <col min="8455" max="8455" width="10" style="97" customWidth="1"/>
    <col min="8456" max="8704" width="8.88671875" style="97"/>
    <col min="8705" max="8705" width="21" style="97" customWidth="1"/>
    <col min="8706" max="8708" width="20" style="97" customWidth="1"/>
    <col min="8709" max="8710" width="8.88671875" style="97"/>
    <col min="8711" max="8711" width="10" style="97" customWidth="1"/>
    <col min="8712" max="8960" width="8.88671875" style="97"/>
    <col min="8961" max="8961" width="21" style="97" customWidth="1"/>
    <col min="8962" max="8964" width="20" style="97" customWidth="1"/>
    <col min="8965" max="8966" width="8.88671875" style="97"/>
    <col min="8967" max="8967" width="10" style="97" customWidth="1"/>
    <col min="8968" max="9216" width="8.88671875" style="97"/>
    <col min="9217" max="9217" width="21" style="97" customWidth="1"/>
    <col min="9218" max="9220" width="20" style="97" customWidth="1"/>
    <col min="9221" max="9222" width="8.88671875" style="97"/>
    <col min="9223" max="9223" width="10" style="97" customWidth="1"/>
    <col min="9224" max="9472" width="8.88671875" style="97"/>
    <col min="9473" max="9473" width="21" style="97" customWidth="1"/>
    <col min="9474" max="9476" width="20" style="97" customWidth="1"/>
    <col min="9477" max="9478" width="8.88671875" style="97"/>
    <col min="9479" max="9479" width="10" style="97" customWidth="1"/>
    <col min="9480" max="9728" width="8.88671875" style="97"/>
    <col min="9729" max="9729" width="21" style="97" customWidth="1"/>
    <col min="9730" max="9732" width="20" style="97" customWidth="1"/>
    <col min="9733" max="9734" width="8.88671875" style="97"/>
    <col min="9735" max="9735" width="10" style="97" customWidth="1"/>
    <col min="9736" max="9984" width="8.88671875" style="97"/>
    <col min="9985" max="9985" width="21" style="97" customWidth="1"/>
    <col min="9986" max="9988" width="20" style="97" customWidth="1"/>
    <col min="9989" max="9990" width="8.88671875" style="97"/>
    <col min="9991" max="9991" width="10" style="97" customWidth="1"/>
    <col min="9992" max="10240" width="8.88671875" style="97"/>
    <col min="10241" max="10241" width="21" style="97" customWidth="1"/>
    <col min="10242" max="10244" width="20" style="97" customWidth="1"/>
    <col min="10245" max="10246" width="8.88671875" style="97"/>
    <col min="10247" max="10247" width="10" style="97" customWidth="1"/>
    <col min="10248" max="10496" width="8.88671875" style="97"/>
    <col min="10497" max="10497" width="21" style="97" customWidth="1"/>
    <col min="10498" max="10500" width="20" style="97" customWidth="1"/>
    <col min="10501" max="10502" width="8.88671875" style="97"/>
    <col min="10503" max="10503" width="10" style="97" customWidth="1"/>
    <col min="10504" max="10752" width="8.88671875" style="97"/>
    <col min="10753" max="10753" width="21" style="97" customWidth="1"/>
    <col min="10754" max="10756" width="20" style="97" customWidth="1"/>
    <col min="10757" max="10758" width="8.88671875" style="97"/>
    <col min="10759" max="10759" width="10" style="97" customWidth="1"/>
    <col min="10760" max="11008" width="8.88671875" style="97"/>
    <col min="11009" max="11009" width="21" style="97" customWidth="1"/>
    <col min="11010" max="11012" width="20" style="97" customWidth="1"/>
    <col min="11013" max="11014" width="8.88671875" style="97"/>
    <col min="11015" max="11015" width="10" style="97" customWidth="1"/>
    <col min="11016" max="11264" width="8.88671875" style="97"/>
    <col min="11265" max="11265" width="21" style="97" customWidth="1"/>
    <col min="11266" max="11268" width="20" style="97" customWidth="1"/>
    <col min="11269" max="11270" width="8.88671875" style="97"/>
    <col min="11271" max="11271" width="10" style="97" customWidth="1"/>
    <col min="11272" max="11520" width="8.88671875" style="97"/>
    <col min="11521" max="11521" width="21" style="97" customWidth="1"/>
    <col min="11522" max="11524" width="20" style="97" customWidth="1"/>
    <col min="11525" max="11526" width="8.88671875" style="97"/>
    <col min="11527" max="11527" width="10" style="97" customWidth="1"/>
    <col min="11528" max="11776" width="8.88671875" style="97"/>
    <col min="11777" max="11777" width="21" style="97" customWidth="1"/>
    <col min="11778" max="11780" width="20" style="97" customWidth="1"/>
    <col min="11781" max="11782" width="8.88671875" style="97"/>
    <col min="11783" max="11783" width="10" style="97" customWidth="1"/>
    <col min="11784" max="12032" width="8.88671875" style="97"/>
    <col min="12033" max="12033" width="21" style="97" customWidth="1"/>
    <col min="12034" max="12036" width="20" style="97" customWidth="1"/>
    <col min="12037" max="12038" width="8.88671875" style="97"/>
    <col min="12039" max="12039" width="10" style="97" customWidth="1"/>
    <col min="12040" max="12288" width="8.88671875" style="97"/>
    <col min="12289" max="12289" width="21" style="97" customWidth="1"/>
    <col min="12290" max="12292" width="20" style="97" customWidth="1"/>
    <col min="12293" max="12294" width="8.88671875" style="97"/>
    <col min="12295" max="12295" width="10" style="97" customWidth="1"/>
    <col min="12296" max="12544" width="8.88671875" style="97"/>
    <col min="12545" max="12545" width="21" style="97" customWidth="1"/>
    <col min="12546" max="12548" width="20" style="97" customWidth="1"/>
    <col min="12549" max="12550" width="8.88671875" style="97"/>
    <col min="12551" max="12551" width="10" style="97" customWidth="1"/>
    <col min="12552" max="12800" width="8.88671875" style="97"/>
    <col min="12801" max="12801" width="21" style="97" customWidth="1"/>
    <col min="12802" max="12804" width="20" style="97" customWidth="1"/>
    <col min="12805" max="12806" width="8.88671875" style="97"/>
    <col min="12807" max="12807" width="10" style="97" customWidth="1"/>
    <col min="12808" max="13056" width="8.88671875" style="97"/>
    <col min="13057" max="13057" width="21" style="97" customWidth="1"/>
    <col min="13058" max="13060" width="20" style="97" customWidth="1"/>
    <col min="13061" max="13062" width="8.88671875" style="97"/>
    <col min="13063" max="13063" width="10" style="97" customWidth="1"/>
    <col min="13064" max="13312" width="8.88671875" style="97"/>
    <col min="13313" max="13313" width="21" style="97" customWidth="1"/>
    <col min="13314" max="13316" width="20" style="97" customWidth="1"/>
    <col min="13317" max="13318" width="8.88671875" style="97"/>
    <col min="13319" max="13319" width="10" style="97" customWidth="1"/>
    <col min="13320" max="13568" width="8.88671875" style="97"/>
    <col min="13569" max="13569" width="21" style="97" customWidth="1"/>
    <col min="13570" max="13572" width="20" style="97" customWidth="1"/>
    <col min="13573" max="13574" width="8.88671875" style="97"/>
    <col min="13575" max="13575" width="10" style="97" customWidth="1"/>
    <col min="13576" max="13824" width="8.88671875" style="97"/>
    <col min="13825" max="13825" width="21" style="97" customWidth="1"/>
    <col min="13826" max="13828" width="20" style="97" customWidth="1"/>
    <col min="13829" max="13830" width="8.88671875" style="97"/>
    <col min="13831" max="13831" width="10" style="97" customWidth="1"/>
    <col min="13832" max="14080" width="8.88671875" style="97"/>
    <col min="14081" max="14081" width="21" style="97" customWidth="1"/>
    <col min="14082" max="14084" width="20" style="97" customWidth="1"/>
    <col min="14085" max="14086" width="8.88671875" style="97"/>
    <col min="14087" max="14087" width="10" style="97" customWidth="1"/>
    <col min="14088" max="14336" width="8.88671875" style="97"/>
    <col min="14337" max="14337" width="21" style="97" customWidth="1"/>
    <col min="14338" max="14340" width="20" style="97" customWidth="1"/>
    <col min="14341" max="14342" width="8.88671875" style="97"/>
    <col min="14343" max="14343" width="10" style="97" customWidth="1"/>
    <col min="14344" max="14592" width="8.88671875" style="97"/>
    <col min="14593" max="14593" width="21" style="97" customWidth="1"/>
    <col min="14594" max="14596" width="20" style="97" customWidth="1"/>
    <col min="14597" max="14598" width="8.88671875" style="97"/>
    <col min="14599" max="14599" width="10" style="97" customWidth="1"/>
    <col min="14600" max="14848" width="8.88671875" style="97"/>
    <col min="14849" max="14849" width="21" style="97" customWidth="1"/>
    <col min="14850" max="14852" width="20" style="97" customWidth="1"/>
    <col min="14853" max="14854" width="8.88671875" style="97"/>
    <col min="14855" max="14855" width="10" style="97" customWidth="1"/>
    <col min="14856" max="15104" width="8.88671875" style="97"/>
    <col min="15105" max="15105" width="21" style="97" customWidth="1"/>
    <col min="15106" max="15108" width="20" style="97" customWidth="1"/>
    <col min="15109" max="15110" width="8.88671875" style="97"/>
    <col min="15111" max="15111" width="10" style="97" customWidth="1"/>
    <col min="15112" max="15360" width="8.88671875" style="97"/>
    <col min="15361" max="15361" width="21" style="97" customWidth="1"/>
    <col min="15362" max="15364" width="20" style="97" customWidth="1"/>
    <col min="15365" max="15366" width="8.88671875" style="97"/>
    <col min="15367" max="15367" width="10" style="97" customWidth="1"/>
    <col min="15368" max="15616" width="8.88671875" style="97"/>
    <col min="15617" max="15617" width="21" style="97" customWidth="1"/>
    <col min="15618" max="15620" width="20" style="97" customWidth="1"/>
    <col min="15621" max="15622" width="8.88671875" style="97"/>
    <col min="15623" max="15623" width="10" style="97" customWidth="1"/>
    <col min="15624" max="15872" width="8.88671875" style="97"/>
    <col min="15873" max="15873" width="21" style="97" customWidth="1"/>
    <col min="15874" max="15876" width="20" style="97" customWidth="1"/>
    <col min="15877" max="15878" width="8.88671875" style="97"/>
    <col min="15879" max="15879" width="10" style="97" customWidth="1"/>
    <col min="15880" max="16128" width="8.88671875" style="97"/>
    <col min="16129" max="16129" width="21" style="97" customWidth="1"/>
    <col min="16130" max="16132" width="20" style="97" customWidth="1"/>
    <col min="16133" max="16134" width="8.88671875" style="97"/>
    <col min="16135" max="16135" width="10" style="97" customWidth="1"/>
    <col min="16136" max="16384" width="8.88671875" style="97"/>
  </cols>
  <sheetData>
    <row r="1" spans="1:10" ht="31.5" customHeight="1">
      <c r="A1" s="292" t="s">
        <v>130</v>
      </c>
      <c r="B1" s="292"/>
      <c r="C1" s="292"/>
      <c r="D1" s="292"/>
      <c r="E1" s="96"/>
      <c r="F1" s="96"/>
      <c r="G1" s="103"/>
      <c r="H1" s="96"/>
      <c r="I1" s="96"/>
      <c r="J1" s="96"/>
    </row>
    <row r="2" spans="1:10" ht="31.5" customHeight="1">
      <c r="D2" s="198" t="s">
        <v>1</v>
      </c>
      <c r="E2" s="98"/>
      <c r="F2" s="98"/>
    </row>
    <row r="3" spans="1:10" ht="31.5" customHeight="1">
      <c r="A3" s="99"/>
      <c r="B3" s="100" t="s">
        <v>272</v>
      </c>
      <c r="C3" s="106" t="s">
        <v>118</v>
      </c>
      <c r="D3" s="101" t="s">
        <v>3</v>
      </c>
    </row>
    <row r="4" spans="1:10" ht="31.5" customHeight="1">
      <c r="A4" s="107" t="s">
        <v>132</v>
      </c>
      <c r="B4" s="108">
        <v>3758.6</v>
      </c>
      <c r="C4" s="108">
        <v>3282.3</v>
      </c>
      <c r="D4" s="102">
        <f>B4/C4*100-100</f>
        <v>14.511165950705291</v>
      </c>
    </row>
    <row r="5" spans="1:10" ht="31.5" customHeight="1">
      <c r="A5" s="99" t="s">
        <v>120</v>
      </c>
      <c r="B5" s="109"/>
      <c r="C5" s="109"/>
      <c r="D5" s="102"/>
    </row>
    <row r="6" spans="1:10" ht="31.5" customHeight="1">
      <c r="A6" s="99" t="s">
        <v>133</v>
      </c>
      <c r="B6" s="109">
        <v>2990.4</v>
      </c>
      <c r="C6" s="109">
        <v>2499.8000000000002</v>
      </c>
      <c r="D6" s="102">
        <f t="shared" ref="D6:D17" si="0">B6/C6*100-100</f>
        <v>19.625570045603638</v>
      </c>
      <c r="F6" s="105"/>
    </row>
    <row r="7" spans="1:10" ht="31.5" customHeight="1">
      <c r="A7" s="99" t="s">
        <v>134</v>
      </c>
      <c r="B7" s="109">
        <v>2210.1</v>
      </c>
      <c r="C7" s="109">
        <v>2186.5</v>
      </c>
      <c r="D7" s="102">
        <f t="shared" si="0"/>
        <v>1.0793505602561169</v>
      </c>
      <c r="F7" s="105"/>
    </row>
    <row r="8" spans="1:10" ht="31.5" customHeight="1">
      <c r="A8" s="99" t="s">
        <v>135</v>
      </c>
      <c r="B8" s="109">
        <v>743.1</v>
      </c>
      <c r="C8" s="109">
        <v>304.7</v>
      </c>
      <c r="D8" s="102">
        <f t="shared" si="0"/>
        <v>143.87922546767317</v>
      </c>
      <c r="F8" s="105"/>
    </row>
    <row r="9" spans="1:10" ht="31.5" customHeight="1">
      <c r="A9" s="99" t="s">
        <v>136</v>
      </c>
      <c r="B9" s="109" t="s">
        <v>105</v>
      </c>
      <c r="C9" s="109" t="s">
        <v>105</v>
      </c>
      <c r="D9" s="102" t="s">
        <v>105</v>
      </c>
      <c r="F9" s="105"/>
    </row>
    <row r="10" spans="1:10" ht="31.5" customHeight="1">
      <c r="A10" s="99" t="s">
        <v>137</v>
      </c>
      <c r="B10" s="109">
        <v>37.200000000000003</v>
      </c>
      <c r="C10" s="109">
        <v>8.6</v>
      </c>
      <c r="D10" s="102">
        <f t="shared" si="0"/>
        <v>332.55813953488376</v>
      </c>
      <c r="F10" s="105"/>
    </row>
    <row r="11" spans="1:10" ht="31.5" customHeight="1">
      <c r="A11" s="99" t="s">
        <v>138</v>
      </c>
      <c r="B11" s="109">
        <v>768.2</v>
      </c>
      <c r="C11" s="109">
        <v>782.5</v>
      </c>
      <c r="D11" s="102">
        <f t="shared" si="0"/>
        <v>-1.827476038338645</v>
      </c>
      <c r="F11" s="105"/>
    </row>
    <row r="12" spans="1:10" ht="31.5" customHeight="1">
      <c r="A12" s="99" t="s">
        <v>123</v>
      </c>
      <c r="B12" s="109"/>
      <c r="C12" s="109"/>
      <c r="D12" s="102"/>
      <c r="F12" s="105"/>
    </row>
    <row r="13" spans="1:10" ht="31.5" customHeight="1">
      <c r="A13" s="99" t="s">
        <v>124</v>
      </c>
      <c r="B13" s="109">
        <v>1993.1</v>
      </c>
      <c r="C13" s="109">
        <v>2396.3000000000002</v>
      </c>
      <c r="D13" s="102">
        <f t="shared" si="0"/>
        <v>-16.825939990819194</v>
      </c>
      <c r="F13" s="105"/>
    </row>
    <row r="14" spans="1:10" ht="31.5" customHeight="1">
      <c r="A14" s="99" t="s">
        <v>125</v>
      </c>
      <c r="B14" s="110" t="s">
        <v>105</v>
      </c>
      <c r="C14" s="110" t="s">
        <v>105</v>
      </c>
      <c r="D14" s="102" t="s">
        <v>105</v>
      </c>
      <c r="F14" s="105"/>
    </row>
    <row r="15" spans="1:10" ht="31.5" customHeight="1">
      <c r="A15" s="99" t="s">
        <v>126</v>
      </c>
      <c r="B15" s="109">
        <v>1707.2</v>
      </c>
      <c r="C15" s="109">
        <v>728.3</v>
      </c>
      <c r="D15" s="102">
        <f t="shared" si="0"/>
        <v>134.40889743237682</v>
      </c>
      <c r="F15" s="105"/>
    </row>
    <row r="16" spans="1:10" ht="31.5" customHeight="1">
      <c r="A16" s="99" t="s">
        <v>127</v>
      </c>
      <c r="B16" s="110" t="s">
        <v>105</v>
      </c>
      <c r="C16" s="110" t="s">
        <v>105</v>
      </c>
      <c r="D16" s="102" t="s">
        <v>105</v>
      </c>
      <c r="F16" s="105"/>
    </row>
    <row r="17" spans="1:6" ht="31.5" customHeight="1">
      <c r="A17" s="99" t="s">
        <v>128</v>
      </c>
      <c r="B17" s="110">
        <v>58.3</v>
      </c>
      <c r="C17" s="110">
        <v>157.69999999999999</v>
      </c>
      <c r="D17" s="102">
        <f t="shared" si="0"/>
        <v>-63.031071655041217</v>
      </c>
      <c r="F17" s="105"/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11" sqref="G11"/>
    </sheetView>
  </sheetViews>
  <sheetFormatPr defaultColWidth="10" defaultRowHeight="15.6"/>
  <cols>
    <col min="1" max="1" width="31.109375" style="97" customWidth="1"/>
    <col min="2" max="2" width="19.44140625" style="97" customWidth="1"/>
    <col min="3" max="3" width="19.44140625" style="104" customWidth="1"/>
    <col min="4" max="4" width="19.44140625" style="97" customWidth="1"/>
    <col min="5" max="5" width="11.6640625" style="97" bestFit="1" customWidth="1"/>
    <col min="6" max="6" width="10.5546875" style="97" bestFit="1" customWidth="1"/>
    <col min="7" max="8" width="13" style="97" bestFit="1" customWidth="1"/>
    <col min="9" max="9" width="11" style="97" bestFit="1" customWidth="1"/>
    <col min="10" max="10" width="11" style="97" customWidth="1"/>
    <col min="11" max="256" width="10" style="97"/>
    <col min="257" max="257" width="31.109375" style="97" customWidth="1"/>
    <col min="258" max="260" width="19.44140625" style="97" customWidth="1"/>
    <col min="261" max="261" width="11.6640625" style="97" bestFit="1" customWidth="1"/>
    <col min="262" max="262" width="10.5546875" style="97" bestFit="1" customWidth="1"/>
    <col min="263" max="264" width="13" style="97" bestFit="1" customWidth="1"/>
    <col min="265" max="265" width="11" style="97" bestFit="1" customWidth="1"/>
    <col min="266" max="266" width="11" style="97" customWidth="1"/>
    <col min="267" max="512" width="10" style="97"/>
    <col min="513" max="513" width="31.109375" style="97" customWidth="1"/>
    <col min="514" max="516" width="19.44140625" style="97" customWidth="1"/>
    <col min="517" max="517" width="11.6640625" style="97" bestFit="1" customWidth="1"/>
    <col min="518" max="518" width="10.5546875" style="97" bestFit="1" customWidth="1"/>
    <col min="519" max="520" width="13" style="97" bestFit="1" customWidth="1"/>
    <col min="521" max="521" width="11" style="97" bestFit="1" customWidth="1"/>
    <col min="522" max="522" width="11" style="97" customWidth="1"/>
    <col min="523" max="768" width="10" style="97"/>
    <col min="769" max="769" width="31.109375" style="97" customWidth="1"/>
    <col min="770" max="772" width="19.44140625" style="97" customWidth="1"/>
    <col min="773" max="773" width="11.6640625" style="97" bestFit="1" customWidth="1"/>
    <col min="774" max="774" width="10.5546875" style="97" bestFit="1" customWidth="1"/>
    <col min="775" max="776" width="13" style="97" bestFit="1" customWidth="1"/>
    <col min="777" max="777" width="11" style="97" bestFit="1" customWidth="1"/>
    <col min="778" max="778" width="11" style="97" customWidth="1"/>
    <col min="779" max="1024" width="10" style="97"/>
    <col min="1025" max="1025" width="31.109375" style="97" customWidth="1"/>
    <col min="1026" max="1028" width="19.44140625" style="97" customWidth="1"/>
    <col min="1029" max="1029" width="11.6640625" style="97" bestFit="1" customWidth="1"/>
    <col min="1030" max="1030" width="10.5546875" style="97" bestFit="1" customWidth="1"/>
    <col min="1031" max="1032" width="13" style="97" bestFit="1" customWidth="1"/>
    <col min="1033" max="1033" width="11" style="97" bestFit="1" customWidth="1"/>
    <col min="1034" max="1034" width="11" style="97" customWidth="1"/>
    <col min="1035" max="1280" width="10" style="97"/>
    <col min="1281" max="1281" width="31.109375" style="97" customWidth="1"/>
    <col min="1282" max="1284" width="19.44140625" style="97" customWidth="1"/>
    <col min="1285" max="1285" width="11.6640625" style="97" bestFit="1" customWidth="1"/>
    <col min="1286" max="1286" width="10.5546875" style="97" bestFit="1" customWidth="1"/>
    <col min="1287" max="1288" width="13" style="97" bestFit="1" customWidth="1"/>
    <col min="1289" max="1289" width="11" style="97" bestFit="1" customWidth="1"/>
    <col min="1290" max="1290" width="11" style="97" customWidth="1"/>
    <col min="1291" max="1536" width="10" style="97"/>
    <col min="1537" max="1537" width="31.109375" style="97" customWidth="1"/>
    <col min="1538" max="1540" width="19.44140625" style="97" customWidth="1"/>
    <col min="1541" max="1541" width="11.6640625" style="97" bestFit="1" customWidth="1"/>
    <col min="1542" max="1542" width="10.5546875" style="97" bestFit="1" customWidth="1"/>
    <col min="1543" max="1544" width="13" style="97" bestFit="1" customWidth="1"/>
    <col min="1545" max="1545" width="11" style="97" bestFit="1" customWidth="1"/>
    <col min="1546" max="1546" width="11" style="97" customWidth="1"/>
    <col min="1547" max="1792" width="10" style="97"/>
    <col min="1793" max="1793" width="31.109375" style="97" customWidth="1"/>
    <col min="1794" max="1796" width="19.44140625" style="97" customWidth="1"/>
    <col min="1797" max="1797" width="11.6640625" style="97" bestFit="1" customWidth="1"/>
    <col min="1798" max="1798" width="10.5546875" style="97" bestFit="1" customWidth="1"/>
    <col min="1799" max="1800" width="13" style="97" bestFit="1" customWidth="1"/>
    <col min="1801" max="1801" width="11" style="97" bestFit="1" customWidth="1"/>
    <col min="1802" max="1802" width="11" style="97" customWidth="1"/>
    <col min="1803" max="2048" width="10" style="97"/>
    <col min="2049" max="2049" width="31.109375" style="97" customWidth="1"/>
    <col min="2050" max="2052" width="19.44140625" style="97" customWidth="1"/>
    <col min="2053" max="2053" width="11.6640625" style="97" bestFit="1" customWidth="1"/>
    <col min="2054" max="2054" width="10.5546875" style="97" bestFit="1" customWidth="1"/>
    <col min="2055" max="2056" width="13" style="97" bestFit="1" customWidth="1"/>
    <col min="2057" max="2057" width="11" style="97" bestFit="1" customWidth="1"/>
    <col min="2058" max="2058" width="11" style="97" customWidth="1"/>
    <col min="2059" max="2304" width="10" style="97"/>
    <col min="2305" max="2305" width="31.109375" style="97" customWidth="1"/>
    <col min="2306" max="2308" width="19.44140625" style="97" customWidth="1"/>
    <col min="2309" max="2309" width="11.6640625" style="97" bestFit="1" customWidth="1"/>
    <col min="2310" max="2310" width="10.5546875" style="97" bestFit="1" customWidth="1"/>
    <col min="2311" max="2312" width="13" style="97" bestFit="1" customWidth="1"/>
    <col min="2313" max="2313" width="11" style="97" bestFit="1" customWidth="1"/>
    <col min="2314" max="2314" width="11" style="97" customWidth="1"/>
    <col min="2315" max="2560" width="10" style="97"/>
    <col min="2561" max="2561" width="31.109375" style="97" customWidth="1"/>
    <col min="2562" max="2564" width="19.44140625" style="97" customWidth="1"/>
    <col min="2565" max="2565" width="11.6640625" style="97" bestFit="1" customWidth="1"/>
    <col min="2566" max="2566" width="10.5546875" style="97" bestFit="1" customWidth="1"/>
    <col min="2567" max="2568" width="13" style="97" bestFit="1" customWidth="1"/>
    <col min="2569" max="2569" width="11" style="97" bestFit="1" customWidth="1"/>
    <col min="2570" max="2570" width="11" style="97" customWidth="1"/>
    <col min="2571" max="2816" width="10" style="97"/>
    <col min="2817" max="2817" width="31.109375" style="97" customWidth="1"/>
    <col min="2818" max="2820" width="19.44140625" style="97" customWidth="1"/>
    <col min="2821" max="2821" width="11.6640625" style="97" bestFit="1" customWidth="1"/>
    <col min="2822" max="2822" width="10.5546875" style="97" bestFit="1" customWidth="1"/>
    <col min="2823" max="2824" width="13" style="97" bestFit="1" customWidth="1"/>
    <col min="2825" max="2825" width="11" style="97" bestFit="1" customWidth="1"/>
    <col min="2826" max="2826" width="11" style="97" customWidth="1"/>
    <col min="2827" max="3072" width="10" style="97"/>
    <col min="3073" max="3073" width="31.109375" style="97" customWidth="1"/>
    <col min="3074" max="3076" width="19.44140625" style="97" customWidth="1"/>
    <col min="3077" max="3077" width="11.6640625" style="97" bestFit="1" customWidth="1"/>
    <col min="3078" max="3078" width="10.5546875" style="97" bestFit="1" customWidth="1"/>
    <col min="3079" max="3080" width="13" style="97" bestFit="1" customWidth="1"/>
    <col min="3081" max="3081" width="11" style="97" bestFit="1" customWidth="1"/>
    <col min="3082" max="3082" width="11" style="97" customWidth="1"/>
    <col min="3083" max="3328" width="10" style="97"/>
    <col min="3329" max="3329" width="31.109375" style="97" customWidth="1"/>
    <col min="3330" max="3332" width="19.44140625" style="97" customWidth="1"/>
    <col min="3333" max="3333" width="11.6640625" style="97" bestFit="1" customWidth="1"/>
    <col min="3334" max="3334" width="10.5546875" style="97" bestFit="1" customWidth="1"/>
    <col min="3335" max="3336" width="13" style="97" bestFit="1" customWidth="1"/>
    <col min="3337" max="3337" width="11" style="97" bestFit="1" customWidth="1"/>
    <col min="3338" max="3338" width="11" style="97" customWidth="1"/>
    <col min="3339" max="3584" width="10" style="97"/>
    <col min="3585" max="3585" width="31.109375" style="97" customWidth="1"/>
    <col min="3586" max="3588" width="19.44140625" style="97" customWidth="1"/>
    <col min="3589" max="3589" width="11.6640625" style="97" bestFit="1" customWidth="1"/>
    <col min="3590" max="3590" width="10.5546875" style="97" bestFit="1" customWidth="1"/>
    <col min="3591" max="3592" width="13" style="97" bestFit="1" customWidth="1"/>
    <col min="3593" max="3593" width="11" style="97" bestFit="1" customWidth="1"/>
    <col min="3594" max="3594" width="11" style="97" customWidth="1"/>
    <col min="3595" max="3840" width="10" style="97"/>
    <col min="3841" max="3841" width="31.109375" style="97" customWidth="1"/>
    <col min="3842" max="3844" width="19.44140625" style="97" customWidth="1"/>
    <col min="3845" max="3845" width="11.6640625" style="97" bestFit="1" customWidth="1"/>
    <col min="3846" max="3846" width="10.5546875" style="97" bestFit="1" customWidth="1"/>
    <col min="3847" max="3848" width="13" style="97" bestFit="1" customWidth="1"/>
    <col min="3849" max="3849" width="11" style="97" bestFit="1" customWidth="1"/>
    <col min="3850" max="3850" width="11" style="97" customWidth="1"/>
    <col min="3851" max="4096" width="10" style="97"/>
    <col min="4097" max="4097" width="31.109375" style="97" customWidth="1"/>
    <col min="4098" max="4100" width="19.44140625" style="97" customWidth="1"/>
    <col min="4101" max="4101" width="11.6640625" style="97" bestFit="1" customWidth="1"/>
    <col min="4102" max="4102" width="10.5546875" style="97" bestFit="1" customWidth="1"/>
    <col min="4103" max="4104" width="13" style="97" bestFit="1" customWidth="1"/>
    <col min="4105" max="4105" width="11" style="97" bestFit="1" customWidth="1"/>
    <col min="4106" max="4106" width="11" style="97" customWidth="1"/>
    <col min="4107" max="4352" width="10" style="97"/>
    <col min="4353" max="4353" width="31.109375" style="97" customWidth="1"/>
    <col min="4354" max="4356" width="19.44140625" style="97" customWidth="1"/>
    <col min="4357" max="4357" width="11.6640625" style="97" bestFit="1" customWidth="1"/>
    <col min="4358" max="4358" width="10.5546875" style="97" bestFit="1" customWidth="1"/>
    <col min="4359" max="4360" width="13" style="97" bestFit="1" customWidth="1"/>
    <col min="4361" max="4361" width="11" style="97" bestFit="1" customWidth="1"/>
    <col min="4362" max="4362" width="11" style="97" customWidth="1"/>
    <col min="4363" max="4608" width="10" style="97"/>
    <col min="4609" max="4609" width="31.109375" style="97" customWidth="1"/>
    <col min="4610" max="4612" width="19.44140625" style="97" customWidth="1"/>
    <col min="4613" max="4613" width="11.6640625" style="97" bestFit="1" customWidth="1"/>
    <col min="4614" max="4614" width="10.5546875" style="97" bestFit="1" customWidth="1"/>
    <col min="4615" max="4616" width="13" style="97" bestFit="1" customWidth="1"/>
    <col min="4617" max="4617" width="11" style="97" bestFit="1" customWidth="1"/>
    <col min="4618" max="4618" width="11" style="97" customWidth="1"/>
    <col min="4619" max="4864" width="10" style="97"/>
    <col min="4865" max="4865" width="31.109375" style="97" customWidth="1"/>
    <col min="4866" max="4868" width="19.44140625" style="97" customWidth="1"/>
    <col min="4869" max="4869" width="11.6640625" style="97" bestFit="1" customWidth="1"/>
    <col min="4870" max="4870" width="10.5546875" style="97" bestFit="1" customWidth="1"/>
    <col min="4871" max="4872" width="13" style="97" bestFit="1" customWidth="1"/>
    <col min="4873" max="4873" width="11" style="97" bestFit="1" customWidth="1"/>
    <col min="4874" max="4874" width="11" style="97" customWidth="1"/>
    <col min="4875" max="5120" width="10" style="97"/>
    <col min="5121" max="5121" width="31.109375" style="97" customWidth="1"/>
    <col min="5122" max="5124" width="19.44140625" style="97" customWidth="1"/>
    <col min="5125" max="5125" width="11.6640625" style="97" bestFit="1" customWidth="1"/>
    <col min="5126" max="5126" width="10.5546875" style="97" bestFit="1" customWidth="1"/>
    <col min="5127" max="5128" width="13" style="97" bestFit="1" customWidth="1"/>
    <col min="5129" max="5129" width="11" style="97" bestFit="1" customWidth="1"/>
    <col min="5130" max="5130" width="11" style="97" customWidth="1"/>
    <col min="5131" max="5376" width="10" style="97"/>
    <col min="5377" max="5377" width="31.109375" style="97" customWidth="1"/>
    <col min="5378" max="5380" width="19.44140625" style="97" customWidth="1"/>
    <col min="5381" max="5381" width="11.6640625" style="97" bestFit="1" customWidth="1"/>
    <col min="5382" max="5382" width="10.5546875" style="97" bestFit="1" customWidth="1"/>
    <col min="5383" max="5384" width="13" style="97" bestFit="1" customWidth="1"/>
    <col min="5385" max="5385" width="11" style="97" bestFit="1" customWidth="1"/>
    <col min="5386" max="5386" width="11" style="97" customWidth="1"/>
    <col min="5387" max="5632" width="10" style="97"/>
    <col min="5633" max="5633" width="31.109375" style="97" customWidth="1"/>
    <col min="5634" max="5636" width="19.44140625" style="97" customWidth="1"/>
    <col min="5637" max="5637" width="11.6640625" style="97" bestFit="1" customWidth="1"/>
    <col min="5638" max="5638" width="10.5546875" style="97" bestFit="1" customWidth="1"/>
    <col min="5639" max="5640" width="13" style="97" bestFit="1" customWidth="1"/>
    <col min="5641" max="5641" width="11" style="97" bestFit="1" customWidth="1"/>
    <col min="5642" max="5642" width="11" style="97" customWidth="1"/>
    <col min="5643" max="5888" width="10" style="97"/>
    <col min="5889" max="5889" width="31.109375" style="97" customWidth="1"/>
    <col min="5890" max="5892" width="19.44140625" style="97" customWidth="1"/>
    <col min="5893" max="5893" width="11.6640625" style="97" bestFit="1" customWidth="1"/>
    <col min="5894" max="5894" width="10.5546875" style="97" bestFit="1" customWidth="1"/>
    <col min="5895" max="5896" width="13" style="97" bestFit="1" customWidth="1"/>
    <col min="5897" max="5897" width="11" style="97" bestFit="1" customWidth="1"/>
    <col min="5898" max="5898" width="11" style="97" customWidth="1"/>
    <col min="5899" max="6144" width="10" style="97"/>
    <col min="6145" max="6145" width="31.109375" style="97" customWidth="1"/>
    <col min="6146" max="6148" width="19.44140625" style="97" customWidth="1"/>
    <col min="6149" max="6149" width="11.6640625" style="97" bestFit="1" customWidth="1"/>
    <col min="6150" max="6150" width="10.5546875" style="97" bestFit="1" customWidth="1"/>
    <col min="6151" max="6152" width="13" style="97" bestFit="1" customWidth="1"/>
    <col min="6153" max="6153" width="11" style="97" bestFit="1" customWidth="1"/>
    <col min="6154" max="6154" width="11" style="97" customWidth="1"/>
    <col min="6155" max="6400" width="10" style="97"/>
    <col min="6401" max="6401" width="31.109375" style="97" customWidth="1"/>
    <col min="6402" max="6404" width="19.44140625" style="97" customWidth="1"/>
    <col min="6405" max="6405" width="11.6640625" style="97" bestFit="1" customWidth="1"/>
    <col min="6406" max="6406" width="10.5546875" style="97" bestFit="1" customWidth="1"/>
    <col min="6407" max="6408" width="13" style="97" bestFit="1" customWidth="1"/>
    <col min="6409" max="6409" width="11" style="97" bestFit="1" customWidth="1"/>
    <col min="6410" max="6410" width="11" style="97" customWidth="1"/>
    <col min="6411" max="6656" width="10" style="97"/>
    <col min="6657" max="6657" width="31.109375" style="97" customWidth="1"/>
    <col min="6658" max="6660" width="19.44140625" style="97" customWidth="1"/>
    <col min="6661" max="6661" width="11.6640625" style="97" bestFit="1" customWidth="1"/>
    <col min="6662" max="6662" width="10.5546875" style="97" bestFit="1" customWidth="1"/>
    <col min="6663" max="6664" width="13" style="97" bestFit="1" customWidth="1"/>
    <col min="6665" max="6665" width="11" style="97" bestFit="1" customWidth="1"/>
    <col min="6666" max="6666" width="11" style="97" customWidth="1"/>
    <col min="6667" max="6912" width="10" style="97"/>
    <col min="6913" max="6913" width="31.109375" style="97" customWidth="1"/>
    <col min="6914" max="6916" width="19.44140625" style="97" customWidth="1"/>
    <col min="6917" max="6917" width="11.6640625" style="97" bestFit="1" customWidth="1"/>
    <col min="6918" max="6918" width="10.5546875" style="97" bestFit="1" customWidth="1"/>
    <col min="6919" max="6920" width="13" style="97" bestFit="1" customWidth="1"/>
    <col min="6921" max="6921" width="11" style="97" bestFit="1" customWidth="1"/>
    <col min="6922" max="6922" width="11" style="97" customWidth="1"/>
    <col min="6923" max="7168" width="10" style="97"/>
    <col min="7169" max="7169" width="31.109375" style="97" customWidth="1"/>
    <col min="7170" max="7172" width="19.44140625" style="97" customWidth="1"/>
    <col min="7173" max="7173" width="11.6640625" style="97" bestFit="1" customWidth="1"/>
    <col min="7174" max="7174" width="10.5546875" style="97" bestFit="1" customWidth="1"/>
    <col min="7175" max="7176" width="13" style="97" bestFit="1" customWidth="1"/>
    <col min="7177" max="7177" width="11" style="97" bestFit="1" customWidth="1"/>
    <col min="7178" max="7178" width="11" style="97" customWidth="1"/>
    <col min="7179" max="7424" width="10" style="97"/>
    <col min="7425" max="7425" width="31.109375" style="97" customWidth="1"/>
    <col min="7426" max="7428" width="19.44140625" style="97" customWidth="1"/>
    <col min="7429" max="7429" width="11.6640625" style="97" bestFit="1" customWidth="1"/>
    <col min="7430" max="7430" width="10.5546875" style="97" bestFit="1" customWidth="1"/>
    <col min="7431" max="7432" width="13" style="97" bestFit="1" customWidth="1"/>
    <col min="7433" max="7433" width="11" style="97" bestFit="1" customWidth="1"/>
    <col min="7434" max="7434" width="11" style="97" customWidth="1"/>
    <col min="7435" max="7680" width="10" style="97"/>
    <col min="7681" max="7681" width="31.109375" style="97" customWidth="1"/>
    <col min="7682" max="7684" width="19.44140625" style="97" customWidth="1"/>
    <col min="7685" max="7685" width="11.6640625" style="97" bestFit="1" customWidth="1"/>
    <col min="7686" max="7686" width="10.5546875" style="97" bestFit="1" customWidth="1"/>
    <col min="7687" max="7688" width="13" style="97" bestFit="1" customWidth="1"/>
    <col min="7689" max="7689" width="11" style="97" bestFit="1" customWidth="1"/>
    <col min="7690" max="7690" width="11" style="97" customWidth="1"/>
    <col min="7691" max="7936" width="10" style="97"/>
    <col min="7937" max="7937" width="31.109375" style="97" customWidth="1"/>
    <col min="7938" max="7940" width="19.44140625" style="97" customWidth="1"/>
    <col min="7941" max="7941" width="11.6640625" style="97" bestFit="1" customWidth="1"/>
    <col min="7942" max="7942" width="10.5546875" style="97" bestFit="1" customWidth="1"/>
    <col min="7943" max="7944" width="13" style="97" bestFit="1" customWidth="1"/>
    <col min="7945" max="7945" width="11" style="97" bestFit="1" customWidth="1"/>
    <col min="7946" max="7946" width="11" style="97" customWidth="1"/>
    <col min="7947" max="8192" width="10" style="97"/>
    <col min="8193" max="8193" width="31.109375" style="97" customWidth="1"/>
    <col min="8194" max="8196" width="19.44140625" style="97" customWidth="1"/>
    <col min="8197" max="8197" width="11.6640625" style="97" bestFit="1" customWidth="1"/>
    <col min="8198" max="8198" width="10.5546875" style="97" bestFit="1" customWidth="1"/>
    <col min="8199" max="8200" width="13" style="97" bestFit="1" customWidth="1"/>
    <col min="8201" max="8201" width="11" style="97" bestFit="1" customWidth="1"/>
    <col min="8202" max="8202" width="11" style="97" customWidth="1"/>
    <col min="8203" max="8448" width="10" style="97"/>
    <col min="8449" max="8449" width="31.109375" style="97" customWidth="1"/>
    <col min="8450" max="8452" width="19.44140625" style="97" customWidth="1"/>
    <col min="8453" max="8453" width="11.6640625" style="97" bestFit="1" customWidth="1"/>
    <col min="8454" max="8454" width="10.5546875" style="97" bestFit="1" customWidth="1"/>
    <col min="8455" max="8456" width="13" style="97" bestFit="1" customWidth="1"/>
    <col min="8457" max="8457" width="11" style="97" bestFit="1" customWidth="1"/>
    <col min="8458" max="8458" width="11" style="97" customWidth="1"/>
    <col min="8459" max="8704" width="10" style="97"/>
    <col min="8705" max="8705" width="31.109375" style="97" customWidth="1"/>
    <col min="8706" max="8708" width="19.44140625" style="97" customWidth="1"/>
    <col min="8709" max="8709" width="11.6640625" style="97" bestFit="1" customWidth="1"/>
    <col min="8710" max="8710" width="10.5546875" style="97" bestFit="1" customWidth="1"/>
    <col min="8711" max="8712" width="13" style="97" bestFit="1" customWidth="1"/>
    <col min="8713" max="8713" width="11" style="97" bestFit="1" customWidth="1"/>
    <col min="8714" max="8714" width="11" style="97" customWidth="1"/>
    <col min="8715" max="8960" width="10" style="97"/>
    <col min="8961" max="8961" width="31.109375" style="97" customWidth="1"/>
    <col min="8962" max="8964" width="19.44140625" style="97" customWidth="1"/>
    <col min="8965" max="8965" width="11.6640625" style="97" bestFit="1" customWidth="1"/>
    <col min="8966" max="8966" width="10.5546875" style="97" bestFit="1" customWidth="1"/>
    <col min="8967" max="8968" width="13" style="97" bestFit="1" customWidth="1"/>
    <col min="8969" max="8969" width="11" style="97" bestFit="1" customWidth="1"/>
    <col min="8970" max="8970" width="11" style="97" customWidth="1"/>
    <col min="8971" max="9216" width="10" style="97"/>
    <col min="9217" max="9217" width="31.109375" style="97" customWidth="1"/>
    <col min="9218" max="9220" width="19.44140625" style="97" customWidth="1"/>
    <col min="9221" max="9221" width="11.6640625" style="97" bestFit="1" customWidth="1"/>
    <col min="9222" max="9222" width="10.5546875" style="97" bestFit="1" customWidth="1"/>
    <col min="9223" max="9224" width="13" style="97" bestFit="1" customWidth="1"/>
    <col min="9225" max="9225" width="11" style="97" bestFit="1" customWidth="1"/>
    <col min="9226" max="9226" width="11" style="97" customWidth="1"/>
    <col min="9227" max="9472" width="10" style="97"/>
    <col min="9473" max="9473" width="31.109375" style="97" customWidth="1"/>
    <col min="9474" max="9476" width="19.44140625" style="97" customWidth="1"/>
    <col min="9477" max="9477" width="11.6640625" style="97" bestFit="1" customWidth="1"/>
    <col min="9478" max="9478" width="10.5546875" style="97" bestFit="1" customWidth="1"/>
    <col min="9479" max="9480" width="13" style="97" bestFit="1" customWidth="1"/>
    <col min="9481" max="9481" width="11" style="97" bestFit="1" customWidth="1"/>
    <col min="9482" max="9482" width="11" style="97" customWidth="1"/>
    <col min="9483" max="9728" width="10" style="97"/>
    <col min="9729" max="9729" width="31.109375" style="97" customWidth="1"/>
    <col min="9730" max="9732" width="19.44140625" style="97" customWidth="1"/>
    <col min="9733" max="9733" width="11.6640625" style="97" bestFit="1" customWidth="1"/>
    <col min="9734" max="9734" width="10.5546875" style="97" bestFit="1" customWidth="1"/>
    <col min="9735" max="9736" width="13" style="97" bestFit="1" customWidth="1"/>
    <col min="9737" max="9737" width="11" style="97" bestFit="1" customWidth="1"/>
    <col min="9738" max="9738" width="11" style="97" customWidth="1"/>
    <col min="9739" max="9984" width="10" style="97"/>
    <col min="9985" max="9985" width="31.109375" style="97" customWidth="1"/>
    <col min="9986" max="9988" width="19.44140625" style="97" customWidth="1"/>
    <col min="9989" max="9989" width="11.6640625" style="97" bestFit="1" customWidth="1"/>
    <col min="9990" max="9990" width="10.5546875" style="97" bestFit="1" customWidth="1"/>
    <col min="9991" max="9992" width="13" style="97" bestFit="1" customWidth="1"/>
    <col min="9993" max="9993" width="11" style="97" bestFit="1" customWidth="1"/>
    <col min="9994" max="9994" width="11" style="97" customWidth="1"/>
    <col min="9995" max="10240" width="10" style="97"/>
    <col min="10241" max="10241" width="31.109375" style="97" customWidth="1"/>
    <col min="10242" max="10244" width="19.44140625" style="97" customWidth="1"/>
    <col min="10245" max="10245" width="11.6640625" style="97" bestFit="1" customWidth="1"/>
    <col min="10246" max="10246" width="10.5546875" style="97" bestFit="1" customWidth="1"/>
    <col min="10247" max="10248" width="13" style="97" bestFit="1" customWidth="1"/>
    <col min="10249" max="10249" width="11" style="97" bestFit="1" customWidth="1"/>
    <col min="10250" max="10250" width="11" style="97" customWidth="1"/>
    <col min="10251" max="10496" width="10" style="97"/>
    <col min="10497" max="10497" width="31.109375" style="97" customWidth="1"/>
    <col min="10498" max="10500" width="19.44140625" style="97" customWidth="1"/>
    <col min="10501" max="10501" width="11.6640625" style="97" bestFit="1" customWidth="1"/>
    <col min="10502" max="10502" width="10.5546875" style="97" bestFit="1" customWidth="1"/>
    <col min="10503" max="10504" width="13" style="97" bestFit="1" customWidth="1"/>
    <col min="10505" max="10505" width="11" style="97" bestFit="1" customWidth="1"/>
    <col min="10506" max="10506" width="11" style="97" customWidth="1"/>
    <col min="10507" max="10752" width="10" style="97"/>
    <col min="10753" max="10753" width="31.109375" style="97" customWidth="1"/>
    <col min="10754" max="10756" width="19.44140625" style="97" customWidth="1"/>
    <col min="10757" max="10757" width="11.6640625" style="97" bestFit="1" customWidth="1"/>
    <col min="10758" max="10758" width="10.5546875" style="97" bestFit="1" customWidth="1"/>
    <col min="10759" max="10760" width="13" style="97" bestFit="1" customWidth="1"/>
    <col min="10761" max="10761" width="11" style="97" bestFit="1" customWidth="1"/>
    <col min="10762" max="10762" width="11" style="97" customWidth="1"/>
    <col min="10763" max="11008" width="10" style="97"/>
    <col min="11009" max="11009" width="31.109375" style="97" customWidth="1"/>
    <col min="11010" max="11012" width="19.44140625" style="97" customWidth="1"/>
    <col min="11013" max="11013" width="11.6640625" style="97" bestFit="1" customWidth="1"/>
    <col min="11014" max="11014" width="10.5546875" style="97" bestFit="1" customWidth="1"/>
    <col min="11015" max="11016" width="13" style="97" bestFit="1" customWidth="1"/>
    <col min="11017" max="11017" width="11" style="97" bestFit="1" customWidth="1"/>
    <col min="11018" max="11018" width="11" style="97" customWidth="1"/>
    <col min="11019" max="11264" width="10" style="97"/>
    <col min="11265" max="11265" width="31.109375" style="97" customWidth="1"/>
    <col min="11266" max="11268" width="19.44140625" style="97" customWidth="1"/>
    <col min="11269" max="11269" width="11.6640625" style="97" bestFit="1" customWidth="1"/>
    <col min="11270" max="11270" width="10.5546875" style="97" bestFit="1" customWidth="1"/>
    <col min="11271" max="11272" width="13" style="97" bestFit="1" customWidth="1"/>
    <col min="11273" max="11273" width="11" style="97" bestFit="1" customWidth="1"/>
    <col min="11274" max="11274" width="11" style="97" customWidth="1"/>
    <col min="11275" max="11520" width="10" style="97"/>
    <col min="11521" max="11521" width="31.109375" style="97" customWidth="1"/>
    <col min="11522" max="11524" width="19.44140625" style="97" customWidth="1"/>
    <col min="11525" max="11525" width="11.6640625" style="97" bestFit="1" customWidth="1"/>
    <col min="11526" max="11526" width="10.5546875" style="97" bestFit="1" customWidth="1"/>
    <col min="11527" max="11528" width="13" style="97" bestFit="1" customWidth="1"/>
    <col min="11529" max="11529" width="11" style="97" bestFit="1" customWidth="1"/>
    <col min="11530" max="11530" width="11" style="97" customWidth="1"/>
    <col min="11531" max="11776" width="10" style="97"/>
    <col min="11777" max="11777" width="31.109375" style="97" customWidth="1"/>
    <col min="11778" max="11780" width="19.44140625" style="97" customWidth="1"/>
    <col min="11781" max="11781" width="11.6640625" style="97" bestFit="1" customWidth="1"/>
    <col min="11782" max="11782" width="10.5546875" style="97" bestFit="1" customWidth="1"/>
    <col min="11783" max="11784" width="13" style="97" bestFit="1" customWidth="1"/>
    <col min="11785" max="11785" width="11" style="97" bestFit="1" customWidth="1"/>
    <col min="11786" max="11786" width="11" style="97" customWidth="1"/>
    <col min="11787" max="12032" width="10" style="97"/>
    <col min="12033" max="12033" width="31.109375" style="97" customWidth="1"/>
    <col min="12034" max="12036" width="19.44140625" style="97" customWidth="1"/>
    <col min="12037" max="12037" width="11.6640625" style="97" bestFit="1" customWidth="1"/>
    <col min="12038" max="12038" width="10.5546875" style="97" bestFit="1" customWidth="1"/>
    <col min="12039" max="12040" width="13" style="97" bestFit="1" customWidth="1"/>
    <col min="12041" max="12041" width="11" style="97" bestFit="1" customWidth="1"/>
    <col min="12042" max="12042" width="11" style="97" customWidth="1"/>
    <col min="12043" max="12288" width="10" style="97"/>
    <col min="12289" max="12289" width="31.109375" style="97" customWidth="1"/>
    <col min="12290" max="12292" width="19.44140625" style="97" customWidth="1"/>
    <col min="12293" max="12293" width="11.6640625" style="97" bestFit="1" customWidth="1"/>
    <col min="12294" max="12294" width="10.5546875" style="97" bestFit="1" customWidth="1"/>
    <col min="12295" max="12296" width="13" style="97" bestFit="1" customWidth="1"/>
    <col min="12297" max="12297" width="11" style="97" bestFit="1" customWidth="1"/>
    <col min="12298" max="12298" width="11" style="97" customWidth="1"/>
    <col min="12299" max="12544" width="10" style="97"/>
    <col min="12545" max="12545" width="31.109375" style="97" customWidth="1"/>
    <col min="12546" max="12548" width="19.44140625" style="97" customWidth="1"/>
    <col min="12549" max="12549" width="11.6640625" style="97" bestFit="1" customWidth="1"/>
    <col min="12550" max="12550" width="10.5546875" style="97" bestFit="1" customWidth="1"/>
    <col min="12551" max="12552" width="13" style="97" bestFit="1" customWidth="1"/>
    <col min="12553" max="12553" width="11" style="97" bestFit="1" customWidth="1"/>
    <col min="12554" max="12554" width="11" style="97" customWidth="1"/>
    <col min="12555" max="12800" width="10" style="97"/>
    <col min="12801" max="12801" width="31.109375" style="97" customWidth="1"/>
    <col min="12802" max="12804" width="19.44140625" style="97" customWidth="1"/>
    <col min="12805" max="12805" width="11.6640625" style="97" bestFit="1" customWidth="1"/>
    <col min="12806" max="12806" width="10.5546875" style="97" bestFit="1" customWidth="1"/>
    <col min="12807" max="12808" width="13" style="97" bestFit="1" customWidth="1"/>
    <col min="12809" max="12809" width="11" style="97" bestFit="1" customWidth="1"/>
    <col min="12810" max="12810" width="11" style="97" customWidth="1"/>
    <col min="12811" max="13056" width="10" style="97"/>
    <col min="13057" max="13057" width="31.109375" style="97" customWidth="1"/>
    <col min="13058" max="13060" width="19.44140625" style="97" customWidth="1"/>
    <col min="13061" max="13061" width="11.6640625" style="97" bestFit="1" customWidth="1"/>
    <col min="13062" max="13062" width="10.5546875" style="97" bestFit="1" customWidth="1"/>
    <col min="13063" max="13064" width="13" style="97" bestFit="1" customWidth="1"/>
    <col min="13065" max="13065" width="11" style="97" bestFit="1" customWidth="1"/>
    <col min="13066" max="13066" width="11" style="97" customWidth="1"/>
    <col min="13067" max="13312" width="10" style="97"/>
    <col min="13313" max="13313" width="31.109375" style="97" customWidth="1"/>
    <col min="13314" max="13316" width="19.44140625" style="97" customWidth="1"/>
    <col min="13317" max="13317" width="11.6640625" style="97" bestFit="1" customWidth="1"/>
    <col min="13318" max="13318" width="10.5546875" style="97" bestFit="1" customWidth="1"/>
    <col min="13319" max="13320" width="13" style="97" bestFit="1" customWidth="1"/>
    <col min="13321" max="13321" width="11" style="97" bestFit="1" customWidth="1"/>
    <col min="13322" max="13322" width="11" style="97" customWidth="1"/>
    <col min="13323" max="13568" width="10" style="97"/>
    <col min="13569" max="13569" width="31.109375" style="97" customWidth="1"/>
    <col min="13570" max="13572" width="19.44140625" style="97" customWidth="1"/>
    <col min="13573" max="13573" width="11.6640625" style="97" bestFit="1" customWidth="1"/>
    <col min="13574" max="13574" width="10.5546875" style="97" bestFit="1" customWidth="1"/>
    <col min="13575" max="13576" width="13" style="97" bestFit="1" customWidth="1"/>
    <col min="13577" max="13577" width="11" style="97" bestFit="1" customWidth="1"/>
    <col min="13578" max="13578" width="11" style="97" customWidth="1"/>
    <col min="13579" max="13824" width="10" style="97"/>
    <col min="13825" max="13825" width="31.109375" style="97" customWidth="1"/>
    <col min="13826" max="13828" width="19.44140625" style="97" customWidth="1"/>
    <col min="13829" max="13829" width="11.6640625" style="97" bestFit="1" customWidth="1"/>
    <col min="13830" max="13830" width="10.5546875" style="97" bestFit="1" customWidth="1"/>
    <col min="13831" max="13832" width="13" style="97" bestFit="1" customWidth="1"/>
    <col min="13833" max="13833" width="11" style="97" bestFit="1" customWidth="1"/>
    <col min="13834" max="13834" width="11" style="97" customWidth="1"/>
    <col min="13835" max="14080" width="10" style="97"/>
    <col min="14081" max="14081" width="31.109375" style="97" customWidth="1"/>
    <col min="14082" max="14084" width="19.44140625" style="97" customWidth="1"/>
    <col min="14085" max="14085" width="11.6640625" style="97" bestFit="1" customWidth="1"/>
    <col min="14086" max="14086" width="10.5546875" style="97" bestFit="1" customWidth="1"/>
    <col min="14087" max="14088" width="13" style="97" bestFit="1" customWidth="1"/>
    <col min="14089" max="14089" width="11" style="97" bestFit="1" customWidth="1"/>
    <col min="14090" max="14090" width="11" style="97" customWidth="1"/>
    <col min="14091" max="14336" width="10" style="97"/>
    <col min="14337" max="14337" width="31.109375" style="97" customWidth="1"/>
    <col min="14338" max="14340" width="19.44140625" style="97" customWidth="1"/>
    <col min="14341" max="14341" width="11.6640625" style="97" bestFit="1" customWidth="1"/>
    <col min="14342" max="14342" width="10.5546875" style="97" bestFit="1" customWidth="1"/>
    <col min="14343" max="14344" width="13" style="97" bestFit="1" customWidth="1"/>
    <col min="14345" max="14345" width="11" style="97" bestFit="1" customWidth="1"/>
    <col min="14346" max="14346" width="11" style="97" customWidth="1"/>
    <col min="14347" max="14592" width="10" style="97"/>
    <col min="14593" max="14593" width="31.109375" style="97" customWidth="1"/>
    <col min="14594" max="14596" width="19.44140625" style="97" customWidth="1"/>
    <col min="14597" max="14597" width="11.6640625" style="97" bestFit="1" customWidth="1"/>
    <col min="14598" max="14598" width="10.5546875" style="97" bestFit="1" customWidth="1"/>
    <col min="14599" max="14600" width="13" style="97" bestFit="1" customWidth="1"/>
    <col min="14601" max="14601" width="11" style="97" bestFit="1" customWidth="1"/>
    <col min="14602" max="14602" width="11" style="97" customWidth="1"/>
    <col min="14603" max="14848" width="10" style="97"/>
    <col min="14849" max="14849" width="31.109375" style="97" customWidth="1"/>
    <col min="14850" max="14852" width="19.44140625" style="97" customWidth="1"/>
    <col min="14853" max="14853" width="11.6640625" style="97" bestFit="1" customWidth="1"/>
    <col min="14854" max="14854" width="10.5546875" style="97" bestFit="1" customWidth="1"/>
    <col min="14855" max="14856" width="13" style="97" bestFit="1" customWidth="1"/>
    <col min="14857" max="14857" width="11" style="97" bestFit="1" customWidth="1"/>
    <col min="14858" max="14858" width="11" style="97" customWidth="1"/>
    <col min="14859" max="15104" width="10" style="97"/>
    <col min="15105" max="15105" width="31.109375" style="97" customWidth="1"/>
    <col min="15106" max="15108" width="19.44140625" style="97" customWidth="1"/>
    <col min="15109" max="15109" width="11.6640625" style="97" bestFit="1" customWidth="1"/>
    <col min="15110" max="15110" width="10.5546875" style="97" bestFit="1" customWidth="1"/>
    <col min="15111" max="15112" width="13" style="97" bestFit="1" customWidth="1"/>
    <col min="15113" max="15113" width="11" style="97" bestFit="1" customWidth="1"/>
    <col min="15114" max="15114" width="11" style="97" customWidth="1"/>
    <col min="15115" max="15360" width="10" style="97"/>
    <col min="15361" max="15361" width="31.109375" style="97" customWidth="1"/>
    <col min="15362" max="15364" width="19.44140625" style="97" customWidth="1"/>
    <col min="15365" max="15365" width="11.6640625" style="97" bestFit="1" customWidth="1"/>
    <col min="15366" max="15366" width="10.5546875" style="97" bestFit="1" customWidth="1"/>
    <col min="15367" max="15368" width="13" style="97" bestFit="1" customWidth="1"/>
    <col min="15369" max="15369" width="11" style="97" bestFit="1" customWidth="1"/>
    <col min="15370" max="15370" width="11" style="97" customWidth="1"/>
    <col min="15371" max="15616" width="10" style="97"/>
    <col min="15617" max="15617" width="31.109375" style="97" customWidth="1"/>
    <col min="15618" max="15620" width="19.44140625" style="97" customWidth="1"/>
    <col min="15621" max="15621" width="11.6640625" style="97" bestFit="1" customWidth="1"/>
    <col min="15622" max="15622" width="10.5546875" style="97" bestFit="1" customWidth="1"/>
    <col min="15623" max="15624" width="13" style="97" bestFit="1" customWidth="1"/>
    <col min="15625" max="15625" width="11" style="97" bestFit="1" customWidth="1"/>
    <col min="15626" max="15626" width="11" style="97" customWidth="1"/>
    <col min="15627" max="15872" width="10" style="97"/>
    <col min="15873" max="15873" width="31.109375" style="97" customWidth="1"/>
    <col min="15874" max="15876" width="19.44140625" style="97" customWidth="1"/>
    <col min="15877" max="15877" width="11.6640625" style="97" bestFit="1" customWidth="1"/>
    <col min="15878" max="15878" width="10.5546875" style="97" bestFit="1" customWidth="1"/>
    <col min="15879" max="15880" width="13" style="97" bestFit="1" customWidth="1"/>
    <col min="15881" max="15881" width="11" style="97" bestFit="1" customWidth="1"/>
    <col min="15882" max="15882" width="11" style="97" customWidth="1"/>
    <col min="15883" max="16128" width="10" style="97"/>
    <col min="16129" max="16129" width="31.109375" style="97" customWidth="1"/>
    <col min="16130" max="16132" width="19.44140625" style="97" customWidth="1"/>
    <col min="16133" max="16133" width="11.6640625" style="97" bestFit="1" customWidth="1"/>
    <col min="16134" max="16134" width="10.5546875" style="97" bestFit="1" customWidth="1"/>
    <col min="16135" max="16136" width="13" style="97" bestFit="1" customWidth="1"/>
    <col min="16137" max="16137" width="11" style="97" bestFit="1" customWidth="1"/>
    <col min="16138" max="16138" width="11" style="97" customWidth="1"/>
    <col min="16139" max="16384" width="10" style="97"/>
  </cols>
  <sheetData>
    <row r="1" spans="1:10" ht="22.2">
      <c r="A1" s="293" t="s">
        <v>139</v>
      </c>
      <c r="B1" s="293"/>
      <c r="C1" s="293"/>
      <c r="D1" s="293"/>
    </row>
    <row r="2" spans="1:10">
      <c r="A2" s="294" t="s">
        <v>140</v>
      </c>
      <c r="B2" s="294"/>
      <c r="C2" s="294"/>
      <c r="D2" s="294"/>
    </row>
    <row r="3" spans="1:10">
      <c r="A3" s="295" t="s">
        <v>2</v>
      </c>
      <c r="B3" s="296" t="s">
        <v>131</v>
      </c>
      <c r="C3" s="298" t="s">
        <v>118</v>
      </c>
      <c r="D3" s="300" t="s">
        <v>3</v>
      </c>
    </row>
    <row r="4" spans="1:10" ht="17.25" customHeight="1">
      <c r="A4" s="295"/>
      <c r="B4" s="297"/>
      <c r="C4" s="299"/>
      <c r="D4" s="300"/>
    </row>
    <row r="5" spans="1:10" ht="22.5" customHeight="1">
      <c r="A5" s="111" t="s">
        <v>139</v>
      </c>
      <c r="B5" s="112">
        <v>157545.76999999999</v>
      </c>
      <c r="C5" s="113">
        <v>139058.20000000001</v>
      </c>
      <c r="D5" s="114">
        <f>B5/C5*100-100</f>
        <v>13.294843454035771</v>
      </c>
    </row>
    <row r="6" spans="1:10" ht="22.5" customHeight="1">
      <c r="A6" s="111" t="s">
        <v>141</v>
      </c>
      <c r="B6" s="115"/>
      <c r="C6" s="116"/>
      <c r="D6" s="114"/>
    </row>
    <row r="7" spans="1:10" ht="22.5" customHeight="1">
      <c r="A7" s="111" t="s">
        <v>142</v>
      </c>
      <c r="B7" s="117">
        <v>104166.73475</v>
      </c>
      <c r="C7" s="117">
        <v>93276.373200000002</v>
      </c>
      <c r="D7" s="114">
        <f t="shared" ref="D7:D21" si="0">B7/C7*100-100</f>
        <v>11.675369845962251</v>
      </c>
    </row>
    <row r="8" spans="1:10" ht="22.5" customHeight="1">
      <c r="A8" s="111" t="s">
        <v>143</v>
      </c>
      <c r="B8" s="117">
        <v>53379.035249999994</v>
      </c>
      <c r="C8" s="117">
        <v>45781.826799999995</v>
      </c>
      <c r="D8" s="114">
        <f t="shared" si="0"/>
        <v>16.594375936960205</v>
      </c>
    </row>
    <row r="9" spans="1:10" ht="22.5" customHeight="1">
      <c r="A9" s="111" t="s">
        <v>144</v>
      </c>
      <c r="B9" s="115"/>
      <c r="C9" s="116"/>
      <c r="D9" s="114"/>
    </row>
    <row r="10" spans="1:10" ht="22.5" customHeight="1">
      <c r="A10" s="111" t="s">
        <v>145</v>
      </c>
      <c r="B10" s="112">
        <v>47945.57</v>
      </c>
      <c r="C10" s="113">
        <v>44747.3</v>
      </c>
      <c r="D10" s="114">
        <f t="shared" si="0"/>
        <v>7.1474033070151535</v>
      </c>
      <c r="E10" s="98"/>
      <c r="F10" s="98"/>
      <c r="H10" s="98"/>
    </row>
    <row r="11" spans="1:10" ht="22.5" customHeight="1">
      <c r="A11" s="111" t="s">
        <v>146</v>
      </c>
      <c r="B11" s="112">
        <v>22064.2</v>
      </c>
      <c r="C11" s="113">
        <v>20763.2</v>
      </c>
      <c r="D11" s="114">
        <f t="shared" si="0"/>
        <v>6.2658935038915047</v>
      </c>
      <c r="E11" s="98"/>
      <c r="F11" s="98"/>
    </row>
    <row r="12" spans="1:10" ht="22.5" customHeight="1">
      <c r="A12" s="111" t="s">
        <v>147</v>
      </c>
      <c r="B12" s="112">
        <v>25881.37</v>
      </c>
      <c r="C12" s="113">
        <v>23984.1</v>
      </c>
      <c r="D12" s="114">
        <f t="shared" si="0"/>
        <v>7.9105323943779382</v>
      </c>
      <c r="E12" s="98"/>
      <c r="F12" s="98"/>
      <c r="G12" s="98"/>
      <c r="H12" s="98"/>
      <c r="J12" s="98"/>
    </row>
    <row r="13" spans="1:10" ht="22.5" customHeight="1">
      <c r="A13" s="111" t="s">
        <v>148</v>
      </c>
      <c r="B13" s="118">
        <v>86566.9</v>
      </c>
      <c r="C13" s="119">
        <v>77059.899999999994</v>
      </c>
      <c r="D13" s="114">
        <f t="shared" si="0"/>
        <v>12.337155900799246</v>
      </c>
      <c r="G13" s="98"/>
      <c r="H13" s="98"/>
      <c r="J13" s="98"/>
    </row>
    <row r="14" spans="1:10" ht="22.5" customHeight="1">
      <c r="A14" s="111" t="s">
        <v>146</v>
      </c>
      <c r="B14" s="118">
        <v>11316.4</v>
      </c>
      <c r="C14" s="113">
        <v>11638</v>
      </c>
      <c r="D14" s="114">
        <f t="shared" si="0"/>
        <v>-2.7633614023028059</v>
      </c>
      <c r="G14" s="98"/>
      <c r="H14" s="98"/>
      <c r="J14" s="98"/>
    </row>
    <row r="15" spans="1:10" ht="22.5" customHeight="1">
      <c r="A15" s="111" t="s">
        <v>147</v>
      </c>
      <c r="B15" s="118">
        <v>75250.5</v>
      </c>
      <c r="C15" s="113">
        <v>65407.1</v>
      </c>
      <c r="D15" s="114">
        <f t="shared" si="0"/>
        <v>15.049436529061836</v>
      </c>
      <c r="G15" s="98"/>
      <c r="H15" s="98"/>
      <c r="J15" s="98"/>
    </row>
    <row r="16" spans="1:10" ht="22.5" customHeight="1">
      <c r="A16" s="111" t="s">
        <v>149</v>
      </c>
      <c r="B16" s="120">
        <v>1790.2</v>
      </c>
      <c r="C16" s="121">
        <v>1684.0000000000002</v>
      </c>
      <c r="D16" s="114">
        <f t="shared" si="0"/>
        <v>6.3064133016627011</v>
      </c>
      <c r="E16" s="98"/>
      <c r="F16" s="98"/>
      <c r="J16" s="98"/>
    </row>
    <row r="17" spans="1:11" ht="22.5" customHeight="1">
      <c r="A17" s="111" t="s">
        <v>146</v>
      </c>
      <c r="B17" s="120">
        <v>516</v>
      </c>
      <c r="C17" s="122">
        <v>151.9</v>
      </c>
      <c r="D17" s="114">
        <f t="shared" si="0"/>
        <v>239.69716919025672</v>
      </c>
    </row>
    <row r="18" spans="1:11" ht="22.5" customHeight="1">
      <c r="A18" s="111" t="s">
        <v>147</v>
      </c>
      <c r="B18" s="123">
        <v>1274.2</v>
      </c>
      <c r="C18" s="122">
        <v>1532.1000000000001</v>
      </c>
      <c r="D18" s="114">
        <f t="shared" si="0"/>
        <v>-16.833104888714843</v>
      </c>
    </row>
    <row r="19" spans="1:11" ht="22.5" customHeight="1">
      <c r="A19" s="111" t="s">
        <v>150</v>
      </c>
      <c r="B19" s="112">
        <v>21243.1</v>
      </c>
      <c r="C19" s="119">
        <v>15567.000000000002</v>
      </c>
      <c r="D19" s="114">
        <f t="shared" si="0"/>
        <v>36.46238838568766</v>
      </c>
    </row>
    <row r="20" spans="1:11" ht="22.5" customHeight="1">
      <c r="A20" s="111" t="s">
        <v>146</v>
      </c>
      <c r="B20" s="118">
        <v>530.6</v>
      </c>
      <c r="C20" s="113">
        <v>455.4</v>
      </c>
      <c r="D20" s="114">
        <f t="shared" si="0"/>
        <v>16.512955643390441</v>
      </c>
    </row>
    <row r="21" spans="1:11" ht="22.5" customHeight="1">
      <c r="A21" s="111" t="s">
        <v>147</v>
      </c>
      <c r="B21" s="124">
        <v>20712.5</v>
      </c>
      <c r="C21" s="113">
        <v>15111.600000000002</v>
      </c>
      <c r="D21" s="114">
        <f t="shared" si="0"/>
        <v>37.063580295931587</v>
      </c>
    </row>
    <row r="22" spans="1:11" ht="22.5" customHeight="1">
      <c r="A22" s="111" t="s">
        <v>59</v>
      </c>
      <c r="B22" s="123"/>
      <c r="C22" s="122"/>
      <c r="D22" s="114"/>
    </row>
    <row r="23" spans="1:11" ht="22.5" customHeight="1">
      <c r="A23" s="111" t="s">
        <v>60</v>
      </c>
      <c r="B23" s="120">
        <v>80064</v>
      </c>
      <c r="C23" s="122">
        <v>71299.899999999994</v>
      </c>
      <c r="D23" s="114">
        <f>B23/C23*100-100</f>
        <v>12.291882597310803</v>
      </c>
    </row>
    <row r="24" spans="1:11" ht="22.5" customHeight="1">
      <c r="A24" s="111" t="s">
        <v>61</v>
      </c>
      <c r="B24" s="120">
        <v>9923.57</v>
      </c>
      <c r="C24" s="122">
        <v>8670.1</v>
      </c>
      <c r="D24" s="114">
        <f>B24/C24*100-100</f>
        <v>14.457388034740077</v>
      </c>
    </row>
    <row r="25" spans="1:11" ht="22.5" customHeight="1">
      <c r="A25" s="111" t="s">
        <v>62</v>
      </c>
      <c r="B25" s="120">
        <v>32192.499999999993</v>
      </c>
      <c r="C25" s="122">
        <v>27953.1</v>
      </c>
      <c r="D25" s="114">
        <f>B25/C25*100-100</f>
        <v>15.166117532581353</v>
      </c>
      <c r="K25" s="97">
        <v>30647</v>
      </c>
    </row>
    <row r="26" spans="1:11" ht="22.5" customHeight="1">
      <c r="A26" s="111" t="s">
        <v>63</v>
      </c>
      <c r="B26" s="120">
        <v>11489.4</v>
      </c>
      <c r="C26" s="122">
        <v>10660.6</v>
      </c>
      <c r="D26" s="114">
        <f>B26/C26*100-100</f>
        <v>7.7744217023431901</v>
      </c>
      <c r="K26" s="97">
        <v>213784</v>
      </c>
    </row>
    <row r="27" spans="1:11" ht="22.5" customHeight="1">
      <c r="A27" s="111" t="s">
        <v>64</v>
      </c>
      <c r="B27" s="120">
        <v>23876.299999999996</v>
      </c>
      <c r="C27" s="122">
        <v>20474.501441377201</v>
      </c>
      <c r="D27" s="114">
        <f>B27/C27*100-100</f>
        <v>16.614805339035271</v>
      </c>
      <c r="K27" s="97">
        <v>1558</v>
      </c>
    </row>
    <row r="28" spans="1:11">
      <c r="K28" s="97">
        <v>29796</v>
      </c>
    </row>
  </sheetData>
  <mergeCells count="6">
    <mergeCell ref="A1:D1"/>
    <mergeCell ref="A2:D2"/>
    <mergeCell ref="A3:A4"/>
    <mergeCell ref="B3:B4"/>
    <mergeCell ref="C3:C4"/>
    <mergeCell ref="D3:D4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workbookViewId="0">
      <selection activeCell="G30" sqref="G30"/>
    </sheetView>
  </sheetViews>
  <sheetFormatPr defaultColWidth="9" defaultRowHeight="14.4"/>
  <cols>
    <col min="1" max="1" width="9" style="199"/>
    <col min="2" max="2" width="31.21875" style="199" customWidth="1"/>
    <col min="3" max="3" width="15.33203125" style="199" customWidth="1"/>
    <col min="4" max="4" width="10.21875" style="199" customWidth="1"/>
    <col min="5" max="5" width="14.33203125" style="199" customWidth="1"/>
    <col min="6" max="9" width="9" style="199" customWidth="1"/>
    <col min="10" max="16384" width="9" style="199"/>
  </cols>
  <sheetData>
    <row r="1" spans="2:5" ht="54.75" customHeight="1">
      <c r="B1" s="301" t="s">
        <v>207</v>
      </c>
      <c r="C1" s="301"/>
      <c r="D1" s="301"/>
      <c r="E1" s="301"/>
    </row>
    <row r="2" spans="2:5">
      <c r="C2" s="302" t="s">
        <v>1</v>
      </c>
      <c r="D2" s="302"/>
      <c r="E2" s="302"/>
    </row>
    <row r="3" spans="2:5" ht="31.5" customHeight="1">
      <c r="B3" s="200" t="s">
        <v>2</v>
      </c>
      <c r="C3" s="201" t="s">
        <v>273</v>
      </c>
      <c r="D3" s="202" t="s">
        <v>16</v>
      </c>
      <c r="E3" s="202" t="s">
        <v>3</v>
      </c>
    </row>
    <row r="4" spans="2:5" ht="21" customHeight="1">
      <c r="B4" s="203" t="s">
        <v>274</v>
      </c>
      <c r="C4" s="204">
        <v>112206</v>
      </c>
      <c r="D4" s="205">
        <v>85389</v>
      </c>
      <c r="E4" s="206">
        <f>C4/D4*100-100</f>
        <v>31.405684572954357</v>
      </c>
    </row>
    <row r="5" spans="2:5" ht="21" customHeight="1">
      <c r="B5" s="207" t="s">
        <v>208</v>
      </c>
      <c r="C5" s="208"/>
      <c r="D5" s="209"/>
      <c r="E5" s="206"/>
    </row>
    <row r="6" spans="2:5" ht="21" customHeight="1">
      <c r="B6" s="207" t="s">
        <v>209</v>
      </c>
      <c r="C6" s="208">
        <v>40525</v>
      </c>
      <c r="D6" s="209">
        <v>16339</v>
      </c>
      <c r="E6" s="206">
        <f t="shared" ref="E6:E32" si="0">C6/D6*100-100</f>
        <v>148.02619499357368</v>
      </c>
    </row>
    <row r="7" spans="2:5" ht="21" customHeight="1">
      <c r="B7" s="207" t="s">
        <v>210</v>
      </c>
      <c r="C7" s="208">
        <v>39287</v>
      </c>
      <c r="D7" s="209">
        <v>41714</v>
      </c>
      <c r="E7" s="206">
        <f t="shared" si="0"/>
        <v>-5.8181905355516221</v>
      </c>
    </row>
    <row r="8" spans="2:5" ht="21" customHeight="1">
      <c r="B8" s="207" t="s">
        <v>211</v>
      </c>
      <c r="C8" s="208">
        <v>5392</v>
      </c>
      <c r="D8" s="209">
        <v>2806</v>
      </c>
      <c r="E8" s="206">
        <f t="shared" si="0"/>
        <v>92.159657875980031</v>
      </c>
    </row>
    <row r="9" spans="2:5" ht="21" customHeight="1">
      <c r="B9" s="207" t="s">
        <v>212</v>
      </c>
      <c r="C9" s="208">
        <v>19597</v>
      </c>
      <c r="D9" s="209">
        <v>17006</v>
      </c>
      <c r="E9" s="206">
        <f t="shared" si="0"/>
        <v>15.235799129718927</v>
      </c>
    </row>
    <row r="10" spans="2:5" ht="21" customHeight="1">
      <c r="B10" s="207" t="s">
        <v>213</v>
      </c>
      <c r="C10" s="208">
        <v>5654</v>
      </c>
      <c r="D10" s="209">
        <v>5449</v>
      </c>
      <c r="E10" s="206">
        <f t="shared" si="0"/>
        <v>3.7621581941640585</v>
      </c>
    </row>
    <row r="11" spans="2:5" ht="21" customHeight="1">
      <c r="B11" s="207" t="s">
        <v>214</v>
      </c>
      <c r="C11" s="208">
        <v>1751</v>
      </c>
      <c r="D11" s="209">
        <v>2075</v>
      </c>
      <c r="E11" s="206">
        <f t="shared" si="0"/>
        <v>-15.614457831325296</v>
      </c>
    </row>
    <row r="12" spans="2:5" ht="21" customHeight="1">
      <c r="B12" s="207" t="s">
        <v>215</v>
      </c>
      <c r="C12" s="208"/>
      <c r="D12" s="209"/>
      <c r="E12" s="206"/>
    </row>
    <row r="13" spans="2:5" ht="21" customHeight="1">
      <c r="B13" s="207" t="s">
        <v>216</v>
      </c>
      <c r="C13" s="208">
        <v>89601</v>
      </c>
      <c r="D13" s="209">
        <v>63351</v>
      </c>
      <c r="E13" s="206">
        <f t="shared" si="0"/>
        <v>41.435810010891686</v>
      </c>
    </row>
    <row r="14" spans="2:5" ht="21" customHeight="1">
      <c r="B14" s="207" t="s">
        <v>275</v>
      </c>
      <c r="C14" s="208">
        <v>40213</v>
      </c>
      <c r="D14" s="209">
        <v>37944</v>
      </c>
      <c r="E14" s="206">
        <f t="shared" si="0"/>
        <v>5.9798650643053008</v>
      </c>
    </row>
    <row r="15" spans="2:5" ht="21" customHeight="1">
      <c r="B15" s="207" t="s">
        <v>217</v>
      </c>
      <c r="C15" s="208">
        <v>9371</v>
      </c>
      <c r="D15" s="209">
        <v>7239</v>
      </c>
      <c r="E15" s="206">
        <f t="shared" si="0"/>
        <v>29.45158171018096</v>
      </c>
    </row>
    <row r="16" spans="2:5" ht="21" customHeight="1">
      <c r="B16" s="207" t="s">
        <v>218</v>
      </c>
      <c r="C16" s="208">
        <v>1579</v>
      </c>
      <c r="D16" s="209">
        <v>1091</v>
      </c>
      <c r="E16" s="206">
        <f t="shared" si="0"/>
        <v>44.72960586617782</v>
      </c>
    </row>
    <row r="17" spans="2:5" ht="21" customHeight="1">
      <c r="B17" s="207" t="s">
        <v>219</v>
      </c>
      <c r="C17" s="208">
        <v>984</v>
      </c>
      <c r="D17" s="209">
        <v>637</v>
      </c>
      <c r="E17" s="206">
        <f t="shared" si="0"/>
        <v>54.474097331240188</v>
      </c>
    </row>
    <row r="18" spans="2:5" ht="21" customHeight="1">
      <c r="B18" s="207" t="s">
        <v>220</v>
      </c>
      <c r="C18" s="208">
        <v>4304</v>
      </c>
      <c r="D18" s="209">
        <v>4190</v>
      </c>
      <c r="E18" s="206">
        <f t="shared" si="0"/>
        <v>2.7207637231503554</v>
      </c>
    </row>
    <row r="19" spans="2:5" ht="21" customHeight="1">
      <c r="B19" s="207" t="s">
        <v>221</v>
      </c>
      <c r="C19" s="208">
        <v>897</v>
      </c>
      <c r="D19" s="209">
        <v>826</v>
      </c>
      <c r="E19" s="206">
        <f t="shared" si="0"/>
        <v>8.5956416464890992</v>
      </c>
    </row>
    <row r="20" spans="2:5" ht="21" customHeight="1">
      <c r="B20" s="207" t="s">
        <v>222</v>
      </c>
      <c r="C20" s="208">
        <v>1161</v>
      </c>
      <c r="D20" s="209">
        <v>1497</v>
      </c>
      <c r="E20" s="206">
        <f t="shared" si="0"/>
        <v>-22.444889779559119</v>
      </c>
    </row>
    <row r="21" spans="2:5" ht="21" customHeight="1">
      <c r="B21" s="207" t="s">
        <v>276</v>
      </c>
      <c r="C21" s="208">
        <v>1015</v>
      </c>
      <c r="D21" s="209">
        <v>535</v>
      </c>
      <c r="E21" s="206">
        <f t="shared" si="0"/>
        <v>89.719626168224295</v>
      </c>
    </row>
    <row r="22" spans="2:5" ht="21" customHeight="1">
      <c r="B22" s="207" t="s">
        <v>223</v>
      </c>
      <c r="C22" s="208">
        <v>1929</v>
      </c>
      <c r="D22" s="209">
        <v>1553</v>
      </c>
      <c r="E22" s="206">
        <f t="shared" si="0"/>
        <v>24.211204121056014</v>
      </c>
    </row>
    <row r="23" spans="2:5" ht="21" customHeight="1">
      <c r="B23" s="207" t="s">
        <v>224</v>
      </c>
      <c r="C23" s="208">
        <v>24601</v>
      </c>
      <c r="D23" s="209">
        <v>6276</v>
      </c>
      <c r="E23" s="206">
        <f t="shared" si="0"/>
        <v>291.98534098151686</v>
      </c>
    </row>
    <row r="24" spans="2:5" ht="21" customHeight="1">
      <c r="B24" s="207" t="s">
        <v>277</v>
      </c>
      <c r="C24" s="208">
        <v>1132</v>
      </c>
      <c r="D24" s="209">
        <v>1237</v>
      </c>
      <c r="E24" s="206">
        <f t="shared" si="0"/>
        <v>-8.4882780921584526</v>
      </c>
    </row>
    <row r="25" spans="2:5" ht="21" customHeight="1">
      <c r="B25" s="207" t="s">
        <v>225</v>
      </c>
      <c r="C25" s="208">
        <v>22605</v>
      </c>
      <c r="D25" s="209">
        <v>22038</v>
      </c>
      <c r="E25" s="206">
        <f t="shared" si="0"/>
        <v>2.5728287503403351</v>
      </c>
    </row>
    <row r="26" spans="2:5" ht="21" customHeight="1">
      <c r="B26" s="210" t="s">
        <v>278</v>
      </c>
      <c r="C26" s="211">
        <v>647234</v>
      </c>
      <c r="D26" s="212">
        <v>514763</v>
      </c>
      <c r="E26" s="206">
        <f t="shared" si="0"/>
        <v>25.734367077664871</v>
      </c>
    </row>
    <row r="27" spans="2:5" ht="21" customHeight="1">
      <c r="B27" s="207" t="s">
        <v>209</v>
      </c>
      <c r="C27" s="208">
        <v>86963</v>
      </c>
      <c r="D27" s="209">
        <v>72295</v>
      </c>
      <c r="E27" s="206">
        <f t="shared" si="0"/>
        <v>20.289093298291718</v>
      </c>
    </row>
    <row r="28" spans="2:5" ht="21" customHeight="1">
      <c r="B28" s="207" t="s">
        <v>210</v>
      </c>
      <c r="C28" s="208">
        <v>129891</v>
      </c>
      <c r="D28" s="209">
        <v>110490</v>
      </c>
      <c r="E28" s="206">
        <f t="shared" si="0"/>
        <v>17.559055118110251</v>
      </c>
    </row>
    <row r="29" spans="2:5" ht="21" customHeight="1">
      <c r="B29" s="207" t="s">
        <v>211</v>
      </c>
      <c r="C29" s="208">
        <v>87917</v>
      </c>
      <c r="D29" s="209">
        <v>72410</v>
      </c>
      <c r="E29" s="206">
        <f t="shared" si="0"/>
        <v>21.415550338351053</v>
      </c>
    </row>
    <row r="30" spans="2:5" ht="21" customHeight="1">
      <c r="B30" s="207" t="s">
        <v>212</v>
      </c>
      <c r="C30" s="208">
        <v>130237</v>
      </c>
      <c r="D30" s="209">
        <v>91009</v>
      </c>
      <c r="E30" s="206">
        <f t="shared" si="0"/>
        <v>43.103429331165046</v>
      </c>
    </row>
    <row r="31" spans="2:5" ht="21" customHeight="1">
      <c r="B31" s="207" t="s">
        <v>213</v>
      </c>
      <c r="C31" s="208">
        <v>100454</v>
      </c>
      <c r="D31" s="209">
        <v>101422</v>
      </c>
      <c r="E31" s="206">
        <f t="shared" si="0"/>
        <v>-0.95442803336554505</v>
      </c>
    </row>
    <row r="32" spans="2:5" ht="21" customHeight="1">
      <c r="B32" s="207" t="s">
        <v>214</v>
      </c>
      <c r="C32" s="208">
        <v>111772</v>
      </c>
      <c r="D32" s="209">
        <v>67137</v>
      </c>
      <c r="E32" s="206">
        <f t="shared" si="0"/>
        <v>66.483459195376611</v>
      </c>
    </row>
    <row r="33" spans="2:5">
      <c r="B33" s="213"/>
      <c r="C33" s="214"/>
      <c r="D33" s="213"/>
      <c r="E33" s="214"/>
    </row>
  </sheetData>
  <mergeCells count="2">
    <mergeCell ref="B1:E1"/>
    <mergeCell ref="C2:E2"/>
  </mergeCells>
  <phoneticPr fontId="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workbookViewId="0">
      <selection activeCell="J13" sqref="J13"/>
    </sheetView>
  </sheetViews>
  <sheetFormatPr defaultColWidth="9" defaultRowHeight="14.4"/>
  <cols>
    <col min="1" max="1" width="9" style="199"/>
    <col min="2" max="2" width="31.21875" style="199" customWidth="1"/>
    <col min="3" max="3" width="15" style="199" customWidth="1"/>
    <col min="4" max="4" width="12.33203125" style="199" customWidth="1"/>
    <col min="5" max="16384" width="9" style="199"/>
  </cols>
  <sheetData>
    <row r="1" spans="2:4" ht="44.25" customHeight="1">
      <c r="B1" s="301" t="s">
        <v>226</v>
      </c>
      <c r="C1" s="301"/>
      <c r="D1" s="301"/>
    </row>
    <row r="2" spans="2:4">
      <c r="C2" s="302" t="s">
        <v>1</v>
      </c>
      <c r="D2" s="302"/>
    </row>
    <row r="3" spans="2:4" ht="34.5" customHeight="1">
      <c r="B3" s="200" t="s">
        <v>2</v>
      </c>
      <c r="C3" s="201" t="s">
        <v>279</v>
      </c>
      <c r="D3" s="202" t="s">
        <v>3</v>
      </c>
    </row>
    <row r="4" spans="2:4" ht="24" customHeight="1">
      <c r="B4" s="203" t="s">
        <v>227</v>
      </c>
      <c r="C4" s="215">
        <v>1885290</v>
      </c>
      <c r="D4" s="216">
        <v>4</v>
      </c>
    </row>
    <row r="5" spans="2:4" ht="24" customHeight="1">
      <c r="B5" s="207" t="s">
        <v>228</v>
      </c>
      <c r="C5" s="217"/>
      <c r="D5" s="218"/>
    </row>
    <row r="6" spans="2:4" ht="24" customHeight="1">
      <c r="B6" s="207" t="s">
        <v>229</v>
      </c>
      <c r="C6" s="217">
        <v>956697</v>
      </c>
      <c r="D6" s="218">
        <v>4.4000000000000004</v>
      </c>
    </row>
    <row r="7" spans="2:4" ht="24" customHeight="1">
      <c r="B7" s="207" t="s">
        <v>230</v>
      </c>
      <c r="C7" s="217">
        <v>158502</v>
      </c>
      <c r="D7" s="218">
        <v>18.600000000000001</v>
      </c>
    </row>
    <row r="8" spans="2:4" ht="24" customHeight="1">
      <c r="B8" s="207" t="s">
        <v>231</v>
      </c>
      <c r="C8" s="217">
        <v>440914</v>
      </c>
      <c r="D8" s="218">
        <v>2.4</v>
      </c>
    </row>
    <row r="9" spans="2:4" ht="24" customHeight="1">
      <c r="B9" s="207" t="s">
        <v>232</v>
      </c>
      <c r="C9" s="217">
        <v>172398</v>
      </c>
      <c r="D9" s="218">
        <v>-4.7</v>
      </c>
    </row>
    <row r="10" spans="2:4" ht="24" customHeight="1">
      <c r="B10" s="207" t="s">
        <v>233</v>
      </c>
      <c r="C10" s="217">
        <v>156779</v>
      </c>
      <c r="D10" s="218">
        <v>3.7</v>
      </c>
    </row>
    <row r="11" spans="2:4" ht="24" customHeight="1">
      <c r="B11" s="207" t="s">
        <v>234</v>
      </c>
      <c r="C11" s="217"/>
      <c r="D11" s="218"/>
    </row>
    <row r="12" spans="2:4" ht="24" customHeight="1">
      <c r="B12" s="207" t="s">
        <v>235</v>
      </c>
      <c r="C12" s="217">
        <v>246877</v>
      </c>
      <c r="D12" s="218">
        <v>29.6</v>
      </c>
    </row>
    <row r="13" spans="2:4" ht="24" customHeight="1">
      <c r="B13" s="207" t="s">
        <v>236</v>
      </c>
      <c r="C13" s="217">
        <v>997936</v>
      </c>
      <c r="D13" s="218">
        <v>3.6</v>
      </c>
    </row>
    <row r="14" spans="2:4" ht="24" customHeight="1">
      <c r="B14" s="207" t="s">
        <v>237</v>
      </c>
      <c r="C14" s="217">
        <v>94862</v>
      </c>
      <c r="D14" s="219">
        <v>-8.5</v>
      </c>
    </row>
    <row r="15" spans="2:4" ht="24" customHeight="1">
      <c r="B15" s="207" t="s">
        <v>238</v>
      </c>
      <c r="C15" s="217">
        <v>545604</v>
      </c>
      <c r="D15" s="218">
        <v>-1.7</v>
      </c>
    </row>
    <row r="16" spans="2:4" ht="24" customHeight="1">
      <c r="B16" s="207" t="s">
        <v>239</v>
      </c>
      <c r="C16" s="217">
        <v>11</v>
      </c>
      <c r="D16" s="219">
        <v>-52.2</v>
      </c>
    </row>
    <row r="17" spans="2:4" ht="24" customHeight="1">
      <c r="B17" s="203" t="s">
        <v>240</v>
      </c>
      <c r="C17" s="215">
        <v>1503387</v>
      </c>
      <c r="D17" s="216">
        <v>10.8</v>
      </c>
    </row>
    <row r="18" spans="2:4" ht="24" customHeight="1">
      <c r="B18" s="207" t="s">
        <v>228</v>
      </c>
      <c r="C18" s="217"/>
      <c r="D18" s="218"/>
    </row>
    <row r="19" spans="2:4" ht="24" customHeight="1">
      <c r="B19" s="207" t="s">
        <v>229</v>
      </c>
      <c r="C19" s="217">
        <v>822084</v>
      </c>
      <c r="D19" s="218">
        <v>12.3</v>
      </c>
    </row>
    <row r="20" spans="2:4" ht="24" customHeight="1">
      <c r="B20" s="207" t="s">
        <v>230</v>
      </c>
      <c r="C20" s="217">
        <v>142470</v>
      </c>
      <c r="D20" s="218">
        <v>10.3</v>
      </c>
    </row>
    <row r="21" spans="2:4" ht="24" customHeight="1">
      <c r="B21" s="207" t="s">
        <v>231</v>
      </c>
      <c r="C21" s="217">
        <v>233250</v>
      </c>
      <c r="D21" s="218">
        <v>8</v>
      </c>
    </row>
    <row r="22" spans="2:4" ht="24" customHeight="1">
      <c r="B22" s="207" t="s">
        <v>232</v>
      </c>
      <c r="C22" s="217">
        <v>153935</v>
      </c>
      <c r="D22" s="218">
        <v>4.8</v>
      </c>
    </row>
    <row r="23" spans="2:4" ht="24" customHeight="1">
      <c r="B23" s="207" t="s">
        <v>233</v>
      </c>
      <c r="C23" s="217">
        <v>151648</v>
      </c>
      <c r="D23" s="218">
        <v>14.2</v>
      </c>
    </row>
    <row r="24" spans="2:4" ht="24" customHeight="1">
      <c r="B24" s="207" t="s">
        <v>241</v>
      </c>
      <c r="C24" s="217"/>
      <c r="D24" s="218"/>
    </row>
    <row r="25" spans="2:4" ht="24" customHeight="1">
      <c r="B25" s="207" t="s">
        <v>242</v>
      </c>
      <c r="C25" s="217">
        <v>809611</v>
      </c>
      <c r="D25" s="218">
        <v>2.4</v>
      </c>
    </row>
    <row r="26" spans="2:4" ht="24" customHeight="1">
      <c r="B26" s="207" t="s">
        <v>243</v>
      </c>
      <c r="C26" s="217">
        <v>152091</v>
      </c>
      <c r="D26" s="218">
        <v>23.1</v>
      </c>
    </row>
    <row r="27" spans="2:4" ht="24" customHeight="1">
      <c r="B27" s="207" t="s">
        <v>244</v>
      </c>
      <c r="C27" s="217">
        <v>573417</v>
      </c>
      <c r="D27" s="218">
        <v>7.3</v>
      </c>
    </row>
    <row r="28" spans="2:4" ht="24" customHeight="1">
      <c r="B28" s="207" t="s">
        <v>245</v>
      </c>
      <c r="C28" s="217">
        <v>84103</v>
      </c>
      <c r="D28" s="218">
        <v>-36.6</v>
      </c>
    </row>
    <row r="29" spans="2:4" ht="24" customHeight="1">
      <c r="B29" s="207" t="s">
        <v>246</v>
      </c>
      <c r="C29" s="217">
        <v>693776</v>
      </c>
      <c r="D29" s="218">
        <v>22.5</v>
      </c>
    </row>
    <row r="30" spans="2:4" ht="24" customHeight="1">
      <c r="B30" s="207" t="s">
        <v>243</v>
      </c>
      <c r="C30" s="217">
        <v>384164</v>
      </c>
      <c r="D30" s="218">
        <v>10.7</v>
      </c>
    </row>
    <row r="31" spans="2:4" ht="24" customHeight="1">
      <c r="B31" s="207" t="s">
        <v>244</v>
      </c>
      <c r="C31" s="217">
        <v>309612</v>
      </c>
      <c r="D31" s="218">
        <v>41.2</v>
      </c>
    </row>
  </sheetData>
  <mergeCells count="2">
    <mergeCell ref="B1:D1"/>
    <mergeCell ref="C2:D2"/>
  </mergeCells>
  <phoneticPr fontId="3" type="noConversion"/>
  <pageMargins left="0.70866141732283505" right="0.70866141732283505" top="0.55118110236220497" bottom="0.35433070866141703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H4" sqref="H4"/>
    </sheetView>
  </sheetViews>
  <sheetFormatPr defaultColWidth="9" defaultRowHeight="14.4"/>
  <cols>
    <col min="1" max="1" width="23.44140625" customWidth="1"/>
    <col min="2" max="2" width="13.88671875" customWidth="1"/>
    <col min="3" max="3" width="16.88671875" customWidth="1"/>
    <col min="4" max="4" width="18.88671875" customWidth="1"/>
  </cols>
  <sheetData>
    <row r="1" spans="1:4" ht="22.2">
      <c r="A1" s="266" t="s">
        <v>17</v>
      </c>
      <c r="B1" s="266"/>
      <c r="C1" s="266"/>
      <c r="D1" s="266"/>
    </row>
    <row r="2" spans="1:4">
      <c r="B2" s="303"/>
      <c r="C2" s="303"/>
      <c r="D2" s="303"/>
    </row>
    <row r="3" spans="1:4" ht="56.25" customHeight="1">
      <c r="A3" s="1" t="s">
        <v>2</v>
      </c>
      <c r="B3" s="4" t="s">
        <v>18</v>
      </c>
      <c r="C3" s="26" t="s">
        <v>45</v>
      </c>
      <c r="D3" s="5" t="s">
        <v>3</v>
      </c>
    </row>
    <row r="4" spans="1:4" ht="56.25" customHeight="1">
      <c r="A4" s="2" t="s">
        <v>19</v>
      </c>
      <c r="B4" s="6" t="s">
        <v>20</v>
      </c>
      <c r="C4" s="27">
        <v>115.15</v>
      </c>
      <c r="D4" s="3">
        <v>159.1</v>
      </c>
    </row>
    <row r="5" spans="1:4" ht="56.25" customHeight="1">
      <c r="A5" s="2" t="s">
        <v>21</v>
      </c>
      <c r="B5" s="6" t="s">
        <v>22</v>
      </c>
      <c r="C5" s="27">
        <v>28615.99</v>
      </c>
      <c r="D5" s="3">
        <v>367.7</v>
      </c>
    </row>
    <row r="6" spans="1:4" ht="56.25" customHeight="1">
      <c r="A6" s="2" t="s">
        <v>23</v>
      </c>
      <c r="B6" s="6" t="s">
        <v>24</v>
      </c>
      <c r="C6" s="27">
        <v>37.46</v>
      </c>
      <c r="D6" s="3">
        <v>-15.6</v>
      </c>
    </row>
    <row r="7" spans="1:4" ht="56.25" customHeight="1">
      <c r="A7" s="2" t="s">
        <v>25</v>
      </c>
      <c r="B7" s="6" t="s">
        <v>26</v>
      </c>
      <c r="C7" s="7">
        <v>6132.08</v>
      </c>
      <c r="D7" s="3">
        <v>9.9</v>
      </c>
    </row>
    <row r="8" spans="1:4" ht="56.25" customHeight="1">
      <c r="A8" s="2" t="s">
        <v>27</v>
      </c>
      <c r="B8" s="6" t="s">
        <v>28</v>
      </c>
      <c r="C8" s="7">
        <v>2153.12</v>
      </c>
      <c r="D8" s="7">
        <v>40.1</v>
      </c>
    </row>
    <row r="9" spans="1:4" ht="56.25" customHeight="1">
      <c r="A9" s="2" t="s">
        <v>29</v>
      </c>
      <c r="B9" s="6" t="s">
        <v>28</v>
      </c>
      <c r="C9" s="7">
        <v>15834.25</v>
      </c>
      <c r="D9" s="7">
        <v>15.8</v>
      </c>
    </row>
  </sheetData>
  <mergeCells count="2">
    <mergeCell ref="A1:D1"/>
    <mergeCell ref="B2:D2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I19" sqref="I19"/>
    </sheetView>
  </sheetViews>
  <sheetFormatPr defaultColWidth="9" defaultRowHeight="14.4"/>
  <cols>
    <col min="1" max="1" width="30.109375" customWidth="1"/>
    <col min="2" max="2" width="20.6640625" customWidth="1"/>
    <col min="3" max="3" width="20.21875" customWidth="1"/>
  </cols>
  <sheetData>
    <row r="1" spans="1:3" ht="22.2">
      <c r="A1" s="266" t="s">
        <v>30</v>
      </c>
      <c r="B1" s="266"/>
      <c r="C1" s="266"/>
    </row>
    <row r="2" spans="1:3">
      <c r="B2" s="303" t="s">
        <v>31</v>
      </c>
      <c r="C2" s="303"/>
    </row>
    <row r="3" spans="1:3" ht="20.25" customHeight="1">
      <c r="A3" s="1" t="s">
        <v>2</v>
      </c>
      <c r="B3" s="19" t="s">
        <v>45</v>
      </c>
      <c r="C3" s="5" t="s">
        <v>3</v>
      </c>
    </row>
    <row r="4" spans="1:3" ht="20.25" customHeight="1">
      <c r="A4" s="14" t="s">
        <v>32</v>
      </c>
      <c r="B4" s="16">
        <v>9631</v>
      </c>
      <c r="C4" s="17">
        <v>11</v>
      </c>
    </row>
    <row r="5" spans="1:3" ht="20.25" customHeight="1">
      <c r="A5" s="2" t="s">
        <v>33</v>
      </c>
      <c r="B5" s="6">
        <v>10979</v>
      </c>
      <c r="C5" s="7">
        <v>10.8</v>
      </c>
    </row>
    <row r="6" spans="1:3" ht="20.25" customHeight="1">
      <c r="A6" s="2" t="s">
        <v>34</v>
      </c>
      <c r="B6" s="6">
        <v>9092</v>
      </c>
      <c r="C6" s="7">
        <v>11.1</v>
      </c>
    </row>
    <row r="7" spans="1:3" ht="20.25" customHeight="1">
      <c r="A7" s="2" t="s">
        <v>35</v>
      </c>
      <c r="B7" s="6">
        <v>9151</v>
      </c>
      <c r="C7" s="7">
        <v>10.6</v>
      </c>
    </row>
    <row r="8" spans="1:3" ht="20.25" customHeight="1">
      <c r="A8" s="2" t="s">
        <v>36</v>
      </c>
      <c r="B8" s="6">
        <v>9232</v>
      </c>
      <c r="C8" s="7">
        <v>11</v>
      </c>
    </row>
    <row r="9" spans="1:3" ht="20.25" customHeight="1">
      <c r="A9" s="2" t="s">
        <v>37</v>
      </c>
      <c r="B9" s="6">
        <v>8905</v>
      </c>
      <c r="C9" s="7">
        <v>11.6</v>
      </c>
    </row>
    <row r="10" spans="1:3" ht="20.25" customHeight="1">
      <c r="A10" s="14" t="s">
        <v>38</v>
      </c>
      <c r="B10" s="16">
        <v>16951</v>
      </c>
      <c r="C10" s="17">
        <v>7.5</v>
      </c>
    </row>
    <row r="11" spans="1:3" ht="20.25" customHeight="1">
      <c r="A11" s="2" t="s">
        <v>33</v>
      </c>
      <c r="B11" s="6">
        <v>16187</v>
      </c>
      <c r="C11" s="7">
        <v>7.6</v>
      </c>
    </row>
    <row r="12" spans="1:3" ht="20.25" customHeight="1">
      <c r="A12" s="2" t="s">
        <v>34</v>
      </c>
      <c r="B12" s="6">
        <v>17127</v>
      </c>
      <c r="C12" s="7">
        <v>7.4</v>
      </c>
    </row>
    <row r="13" spans="1:3" ht="20.25" customHeight="1">
      <c r="A13" s="2" t="s">
        <v>35</v>
      </c>
      <c r="B13" s="6">
        <v>15797</v>
      </c>
      <c r="C13" s="7">
        <v>7.3</v>
      </c>
    </row>
    <row r="14" spans="1:3" ht="20.25" customHeight="1">
      <c r="A14" s="2" t="s">
        <v>36</v>
      </c>
      <c r="B14" s="6">
        <v>19264</v>
      </c>
      <c r="C14" s="7">
        <v>7.5</v>
      </c>
    </row>
    <row r="15" spans="1:3" ht="20.25" customHeight="1">
      <c r="A15" s="2" t="s">
        <v>37</v>
      </c>
      <c r="B15" s="6">
        <v>18070</v>
      </c>
      <c r="C15" s="7">
        <v>7.7</v>
      </c>
    </row>
    <row r="16" spans="1:3" ht="20.25" customHeight="1">
      <c r="A16" s="14" t="s">
        <v>39</v>
      </c>
      <c r="B16" s="16">
        <v>5367</v>
      </c>
      <c r="C16" s="17">
        <v>12.8</v>
      </c>
    </row>
    <row r="17" spans="1:3" ht="20.25" customHeight="1">
      <c r="A17" s="2" t="s">
        <v>33</v>
      </c>
      <c r="B17" s="6">
        <v>6946</v>
      </c>
      <c r="C17" s="7">
        <v>12.9</v>
      </c>
    </row>
    <row r="18" spans="1:3" ht="20.25" customHeight="1">
      <c r="A18" s="2" t="s">
        <v>34</v>
      </c>
      <c r="B18" s="6">
        <v>5179</v>
      </c>
      <c r="C18" s="7">
        <v>12.8</v>
      </c>
    </row>
    <row r="19" spans="1:3" ht="20.25" customHeight="1">
      <c r="A19" s="2" t="s">
        <v>35</v>
      </c>
      <c r="B19" s="6">
        <v>4868</v>
      </c>
      <c r="C19" s="7">
        <v>12.6</v>
      </c>
    </row>
    <row r="20" spans="1:3" ht="20.25" customHeight="1">
      <c r="A20" s="2" t="s">
        <v>36</v>
      </c>
      <c r="B20" s="6">
        <v>4554</v>
      </c>
      <c r="C20" s="7">
        <v>12.8</v>
      </c>
    </row>
    <row r="21" spans="1:3" ht="20.25" customHeight="1">
      <c r="A21" s="2" t="s">
        <v>37</v>
      </c>
      <c r="B21" s="6">
        <v>4790</v>
      </c>
      <c r="C21" s="7">
        <v>12.9</v>
      </c>
    </row>
    <row r="22" spans="1:3" ht="20.25" customHeight="1">
      <c r="A22" s="18" t="s">
        <v>40</v>
      </c>
      <c r="B22" s="16">
        <v>6791</v>
      </c>
      <c r="C22" s="15">
        <v>14.5</v>
      </c>
    </row>
    <row r="23" spans="1:3" ht="20.25" customHeight="1">
      <c r="A23" s="18" t="s">
        <v>41</v>
      </c>
      <c r="B23" s="16">
        <v>8840</v>
      </c>
      <c r="C23" s="15">
        <v>12.3</v>
      </c>
    </row>
    <row r="24" spans="1:3" ht="20.25" customHeight="1">
      <c r="A24" s="18" t="s">
        <v>42</v>
      </c>
      <c r="B24" s="16">
        <v>5598</v>
      </c>
      <c r="C24" s="15">
        <v>15.2</v>
      </c>
    </row>
  </sheetData>
  <mergeCells count="2">
    <mergeCell ref="A1:C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G6" sqref="G6"/>
    </sheetView>
  </sheetViews>
  <sheetFormatPr defaultColWidth="9" defaultRowHeight="14.4"/>
  <cols>
    <col min="1" max="1" width="31.21875" style="199" customWidth="1"/>
    <col min="2" max="3" width="18.44140625" style="199" customWidth="1"/>
    <col min="4" max="16384" width="9" style="199"/>
  </cols>
  <sheetData>
    <row r="1" spans="1:3" ht="28.2" customHeight="1">
      <c r="A1" s="301" t="s">
        <v>247</v>
      </c>
      <c r="B1" s="301"/>
      <c r="C1" s="301"/>
    </row>
    <row r="2" spans="1:3" ht="23.25" customHeight="1">
      <c r="A2" s="304" t="s">
        <v>280</v>
      </c>
      <c r="B2" s="304"/>
      <c r="C2" s="304"/>
    </row>
    <row r="3" spans="1:3" ht="38.4" customHeight="1">
      <c r="A3" s="200" t="s">
        <v>2</v>
      </c>
      <c r="B3" s="220" t="s">
        <v>248</v>
      </c>
      <c r="C3" s="221" t="s">
        <v>249</v>
      </c>
    </row>
    <row r="4" spans="1:3" ht="34.5" customHeight="1">
      <c r="A4" s="203" t="s">
        <v>250</v>
      </c>
      <c r="B4" s="222">
        <v>100.4</v>
      </c>
      <c r="C4" s="216">
        <v>100.9</v>
      </c>
    </row>
    <row r="5" spans="1:3" ht="34.5" customHeight="1">
      <c r="A5" s="207" t="s">
        <v>251</v>
      </c>
      <c r="B5" s="223">
        <v>97.3</v>
      </c>
      <c r="C5" s="218">
        <v>100.2</v>
      </c>
    </row>
    <row r="6" spans="1:3" ht="34.5" customHeight="1">
      <c r="A6" s="207" t="s">
        <v>252</v>
      </c>
      <c r="B6" s="223">
        <v>97.9</v>
      </c>
      <c r="C6" s="218">
        <v>97.5</v>
      </c>
    </row>
    <row r="7" spans="1:3" ht="34.5" customHeight="1">
      <c r="A7" s="207" t="s">
        <v>253</v>
      </c>
      <c r="B7" s="223">
        <v>99.6</v>
      </c>
      <c r="C7" s="218">
        <v>101.5</v>
      </c>
    </row>
    <row r="8" spans="1:3" ht="34.5" customHeight="1">
      <c r="A8" s="207" t="s">
        <v>254</v>
      </c>
      <c r="B8" s="223">
        <v>99.4</v>
      </c>
      <c r="C8" s="218">
        <v>99.3</v>
      </c>
    </row>
    <row r="9" spans="1:3" ht="34.5" customHeight="1">
      <c r="A9" s="207" t="s">
        <v>255</v>
      </c>
      <c r="B9" s="223">
        <v>105</v>
      </c>
      <c r="C9" s="218">
        <v>102.6</v>
      </c>
    </row>
    <row r="10" spans="1:3" ht="34.5" customHeight="1">
      <c r="A10" s="207" t="s">
        <v>256</v>
      </c>
      <c r="B10" s="223">
        <v>101.3</v>
      </c>
      <c r="C10" s="218">
        <v>100</v>
      </c>
    </row>
    <row r="11" spans="1:3" ht="34.5" customHeight="1">
      <c r="A11" s="207" t="s">
        <v>257</v>
      </c>
      <c r="B11" s="223">
        <v>103</v>
      </c>
      <c r="C11" s="218">
        <v>102.3</v>
      </c>
    </row>
    <row r="12" spans="1:3" ht="34.5" customHeight="1">
      <c r="A12" s="207" t="s">
        <v>258</v>
      </c>
      <c r="B12" s="223">
        <v>99.2</v>
      </c>
      <c r="C12" s="218">
        <v>100.5</v>
      </c>
    </row>
    <row r="13" spans="1:3" ht="34.5" customHeight="1">
      <c r="A13" s="224" t="s">
        <v>281</v>
      </c>
      <c r="B13" s="225">
        <v>99.6</v>
      </c>
      <c r="C13" s="226">
        <v>100.2</v>
      </c>
    </row>
  </sheetData>
  <mergeCells count="2">
    <mergeCell ref="A1:C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I11" sqref="I11"/>
    </sheetView>
  </sheetViews>
  <sheetFormatPr defaultRowHeight="14.4"/>
  <cols>
    <col min="1" max="1" width="17.33203125" style="28" customWidth="1"/>
    <col min="2" max="2" width="16.109375" style="28" customWidth="1"/>
    <col min="3" max="3" width="17.21875" style="28" customWidth="1"/>
    <col min="4" max="16384" width="8.88671875" style="28"/>
  </cols>
  <sheetData>
    <row r="1" spans="1:3" ht="37.5" customHeight="1">
      <c r="A1" s="267" t="s">
        <v>66</v>
      </c>
      <c r="B1" s="267"/>
      <c r="C1" s="267"/>
    </row>
    <row r="2" spans="1:3" ht="27" customHeight="1">
      <c r="A2" s="268" t="s">
        <v>67</v>
      </c>
      <c r="B2" s="268"/>
      <c r="C2" s="268"/>
    </row>
    <row r="3" spans="1:3" ht="27" customHeight="1">
      <c r="A3" s="29" t="s">
        <v>68</v>
      </c>
      <c r="B3" s="30" t="s">
        <v>69</v>
      </c>
      <c r="C3" s="31" t="s">
        <v>3</v>
      </c>
    </row>
    <row r="4" spans="1:3" ht="27" customHeight="1">
      <c r="A4" s="32" t="s">
        <v>70</v>
      </c>
      <c r="B4" s="33">
        <v>85345.37</v>
      </c>
      <c r="C4" s="34">
        <v>4.7</v>
      </c>
    </row>
    <row r="5" spans="1:3" ht="27" customHeight="1">
      <c r="A5" s="35" t="s">
        <v>71</v>
      </c>
      <c r="B5" s="36">
        <v>32206.47</v>
      </c>
      <c r="C5" s="37">
        <v>6.2</v>
      </c>
    </row>
    <row r="6" spans="1:3" ht="27" customHeight="1">
      <c r="A6" s="35" t="s">
        <v>72</v>
      </c>
      <c r="B6" s="36">
        <v>6778.13</v>
      </c>
      <c r="C6" s="37">
        <v>5.5</v>
      </c>
    </row>
    <row r="7" spans="1:3" ht="27" customHeight="1">
      <c r="A7" s="35" t="s">
        <v>73</v>
      </c>
      <c r="B7" s="36">
        <v>16217</v>
      </c>
      <c r="C7" s="37">
        <v>3.3</v>
      </c>
    </row>
    <row r="8" spans="1:3" ht="27" customHeight="1">
      <c r="A8" s="35" t="s">
        <v>74</v>
      </c>
      <c r="B8" s="36">
        <v>4416.32</v>
      </c>
      <c r="C8" s="37">
        <v>8.8000000000000007</v>
      </c>
    </row>
    <row r="9" spans="1:3" ht="27" customHeight="1">
      <c r="A9" s="35" t="s">
        <v>75</v>
      </c>
      <c r="B9" s="36">
        <v>25727.45</v>
      </c>
      <c r="C9" s="37">
        <v>2.9</v>
      </c>
    </row>
    <row r="10" spans="1:3" ht="27" customHeight="1">
      <c r="A10" s="38" t="s">
        <v>76</v>
      </c>
      <c r="B10" s="39">
        <v>54619.8</v>
      </c>
      <c r="C10" s="34">
        <v>4.7</v>
      </c>
    </row>
    <row r="11" spans="1:3" ht="27" customHeight="1">
      <c r="A11" s="35" t="s">
        <v>77</v>
      </c>
      <c r="B11" s="40">
        <v>20311.8</v>
      </c>
      <c r="C11" s="41">
        <v>6.3</v>
      </c>
    </row>
    <row r="12" spans="1:3" ht="27" customHeight="1">
      <c r="A12" s="35" t="s">
        <v>78</v>
      </c>
      <c r="B12" s="40">
        <v>10213.799999999999</v>
      </c>
      <c r="C12" s="37">
        <v>3.3</v>
      </c>
    </row>
    <row r="13" spans="1:3" ht="27" customHeight="1">
      <c r="A13" s="35" t="s">
        <v>79</v>
      </c>
      <c r="B13" s="40">
        <v>16939.77</v>
      </c>
      <c r="C13" s="37">
        <v>2.9</v>
      </c>
    </row>
    <row r="14" spans="1:3" ht="27" customHeight="1">
      <c r="A14" s="35" t="s">
        <v>80</v>
      </c>
      <c r="B14" s="40">
        <v>4393.18</v>
      </c>
      <c r="C14" s="37">
        <v>5.5</v>
      </c>
    </row>
    <row r="15" spans="1:3" ht="27" customHeight="1">
      <c r="A15" s="35" t="s">
        <v>81</v>
      </c>
      <c r="B15" s="40">
        <v>2761.25</v>
      </c>
      <c r="C15" s="37">
        <v>8.8000000000000007</v>
      </c>
    </row>
    <row r="16" spans="1:3">
      <c r="A16" s="269"/>
      <c r="B16" s="269"/>
      <c r="C16" s="269"/>
    </row>
  </sheetData>
  <mergeCells count="3">
    <mergeCell ref="A1:C1"/>
    <mergeCell ref="A2:C2"/>
    <mergeCell ref="A16:C16"/>
  </mergeCells>
  <phoneticPr fontId="15" type="noConversion"/>
  <pageMargins left="1.6929133858267718" right="0.7086614173228347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G13" sqref="G13"/>
    </sheetView>
  </sheetViews>
  <sheetFormatPr defaultColWidth="10" defaultRowHeight="15.6"/>
  <cols>
    <col min="1" max="1" width="26.77734375" style="42" customWidth="1"/>
    <col min="2" max="2" width="14.88671875" style="183" customWidth="1"/>
    <col min="3" max="3" width="15" style="58" customWidth="1"/>
    <col min="4" max="4" width="12.88671875" style="42" customWidth="1"/>
    <col min="5" max="5" width="10" style="42"/>
    <col min="6" max="6" width="15.21875" style="42" bestFit="1" customWidth="1"/>
    <col min="7" max="8" width="10" style="42"/>
    <col min="9" max="9" width="15.21875" style="42" bestFit="1" customWidth="1"/>
    <col min="10" max="256" width="10" style="42"/>
    <col min="257" max="257" width="26.77734375" style="42" customWidth="1"/>
    <col min="258" max="258" width="14.88671875" style="42" customWidth="1"/>
    <col min="259" max="259" width="15" style="42" customWidth="1"/>
    <col min="260" max="260" width="12.88671875" style="42" customWidth="1"/>
    <col min="261" max="261" width="10" style="42"/>
    <col min="262" max="262" width="15.21875" style="42" bestFit="1" customWidth="1"/>
    <col min="263" max="264" width="10" style="42"/>
    <col min="265" max="265" width="15.21875" style="42" bestFit="1" customWidth="1"/>
    <col min="266" max="512" width="10" style="42"/>
    <col min="513" max="513" width="26.77734375" style="42" customWidth="1"/>
    <col min="514" max="514" width="14.88671875" style="42" customWidth="1"/>
    <col min="515" max="515" width="15" style="42" customWidth="1"/>
    <col min="516" max="516" width="12.88671875" style="42" customWidth="1"/>
    <col min="517" max="517" width="10" style="42"/>
    <col min="518" max="518" width="15.21875" style="42" bestFit="1" customWidth="1"/>
    <col min="519" max="520" width="10" style="42"/>
    <col min="521" max="521" width="15.21875" style="42" bestFit="1" customWidth="1"/>
    <col min="522" max="768" width="10" style="42"/>
    <col min="769" max="769" width="26.77734375" style="42" customWidth="1"/>
    <col min="770" max="770" width="14.88671875" style="42" customWidth="1"/>
    <col min="771" max="771" width="15" style="42" customWidth="1"/>
    <col min="772" max="772" width="12.88671875" style="42" customWidth="1"/>
    <col min="773" max="773" width="10" style="42"/>
    <col min="774" max="774" width="15.21875" style="42" bestFit="1" customWidth="1"/>
    <col min="775" max="776" width="10" style="42"/>
    <col min="777" max="777" width="15.21875" style="42" bestFit="1" customWidth="1"/>
    <col min="778" max="1024" width="10" style="42"/>
    <col min="1025" max="1025" width="26.77734375" style="42" customWidth="1"/>
    <col min="1026" max="1026" width="14.88671875" style="42" customWidth="1"/>
    <col min="1027" max="1027" width="15" style="42" customWidth="1"/>
    <col min="1028" max="1028" width="12.88671875" style="42" customWidth="1"/>
    <col min="1029" max="1029" width="10" style="42"/>
    <col min="1030" max="1030" width="15.21875" style="42" bestFit="1" customWidth="1"/>
    <col min="1031" max="1032" width="10" style="42"/>
    <col min="1033" max="1033" width="15.21875" style="42" bestFit="1" customWidth="1"/>
    <col min="1034" max="1280" width="10" style="42"/>
    <col min="1281" max="1281" width="26.77734375" style="42" customWidth="1"/>
    <col min="1282" max="1282" width="14.88671875" style="42" customWidth="1"/>
    <col min="1283" max="1283" width="15" style="42" customWidth="1"/>
    <col min="1284" max="1284" width="12.88671875" style="42" customWidth="1"/>
    <col min="1285" max="1285" width="10" style="42"/>
    <col min="1286" max="1286" width="15.21875" style="42" bestFit="1" customWidth="1"/>
    <col min="1287" max="1288" width="10" style="42"/>
    <col min="1289" max="1289" width="15.21875" style="42" bestFit="1" customWidth="1"/>
    <col min="1290" max="1536" width="10" style="42"/>
    <col min="1537" max="1537" width="26.77734375" style="42" customWidth="1"/>
    <col min="1538" max="1538" width="14.88671875" style="42" customWidth="1"/>
    <col min="1539" max="1539" width="15" style="42" customWidth="1"/>
    <col min="1540" max="1540" width="12.88671875" style="42" customWidth="1"/>
    <col min="1541" max="1541" width="10" style="42"/>
    <col min="1542" max="1542" width="15.21875" style="42" bestFit="1" customWidth="1"/>
    <col min="1543" max="1544" width="10" style="42"/>
    <col min="1545" max="1545" width="15.21875" style="42" bestFit="1" customWidth="1"/>
    <col min="1546" max="1792" width="10" style="42"/>
    <col min="1793" max="1793" width="26.77734375" style="42" customWidth="1"/>
    <col min="1794" max="1794" width="14.88671875" style="42" customWidth="1"/>
    <col min="1795" max="1795" width="15" style="42" customWidth="1"/>
    <col min="1796" max="1796" width="12.88671875" style="42" customWidth="1"/>
    <col min="1797" max="1797" width="10" style="42"/>
    <col min="1798" max="1798" width="15.21875" style="42" bestFit="1" customWidth="1"/>
    <col min="1799" max="1800" width="10" style="42"/>
    <col min="1801" max="1801" width="15.21875" style="42" bestFit="1" customWidth="1"/>
    <col min="1802" max="2048" width="10" style="42"/>
    <col min="2049" max="2049" width="26.77734375" style="42" customWidth="1"/>
    <col min="2050" max="2050" width="14.88671875" style="42" customWidth="1"/>
    <col min="2051" max="2051" width="15" style="42" customWidth="1"/>
    <col min="2052" max="2052" width="12.88671875" style="42" customWidth="1"/>
    <col min="2053" max="2053" width="10" style="42"/>
    <col min="2054" max="2054" width="15.21875" style="42" bestFit="1" customWidth="1"/>
    <col min="2055" max="2056" width="10" style="42"/>
    <col min="2057" max="2057" width="15.21875" style="42" bestFit="1" customWidth="1"/>
    <col min="2058" max="2304" width="10" style="42"/>
    <col min="2305" max="2305" width="26.77734375" style="42" customWidth="1"/>
    <col min="2306" max="2306" width="14.88671875" style="42" customWidth="1"/>
    <col min="2307" max="2307" width="15" style="42" customWidth="1"/>
    <col min="2308" max="2308" width="12.88671875" style="42" customWidth="1"/>
    <col min="2309" max="2309" width="10" style="42"/>
    <col min="2310" max="2310" width="15.21875" style="42" bestFit="1" customWidth="1"/>
    <col min="2311" max="2312" width="10" style="42"/>
    <col min="2313" max="2313" width="15.21875" style="42" bestFit="1" customWidth="1"/>
    <col min="2314" max="2560" width="10" style="42"/>
    <col min="2561" max="2561" width="26.77734375" style="42" customWidth="1"/>
    <col min="2562" max="2562" width="14.88671875" style="42" customWidth="1"/>
    <col min="2563" max="2563" width="15" style="42" customWidth="1"/>
    <col min="2564" max="2564" width="12.88671875" style="42" customWidth="1"/>
    <col min="2565" max="2565" width="10" style="42"/>
    <col min="2566" max="2566" width="15.21875" style="42" bestFit="1" customWidth="1"/>
    <col min="2567" max="2568" width="10" style="42"/>
    <col min="2569" max="2569" width="15.21875" style="42" bestFit="1" customWidth="1"/>
    <col min="2570" max="2816" width="10" style="42"/>
    <col min="2817" max="2817" width="26.77734375" style="42" customWidth="1"/>
    <col min="2818" max="2818" width="14.88671875" style="42" customWidth="1"/>
    <col min="2819" max="2819" width="15" style="42" customWidth="1"/>
    <col min="2820" max="2820" width="12.88671875" style="42" customWidth="1"/>
    <col min="2821" max="2821" width="10" style="42"/>
    <col min="2822" max="2822" width="15.21875" style="42" bestFit="1" customWidth="1"/>
    <col min="2823" max="2824" width="10" style="42"/>
    <col min="2825" max="2825" width="15.21875" style="42" bestFit="1" customWidth="1"/>
    <col min="2826" max="3072" width="10" style="42"/>
    <col min="3073" max="3073" width="26.77734375" style="42" customWidth="1"/>
    <col min="3074" max="3074" width="14.88671875" style="42" customWidth="1"/>
    <col min="3075" max="3075" width="15" style="42" customWidth="1"/>
    <col min="3076" max="3076" width="12.88671875" style="42" customWidth="1"/>
    <col min="3077" max="3077" width="10" style="42"/>
    <col min="3078" max="3078" width="15.21875" style="42" bestFit="1" customWidth="1"/>
    <col min="3079" max="3080" width="10" style="42"/>
    <col min="3081" max="3081" width="15.21875" style="42" bestFit="1" customWidth="1"/>
    <col min="3082" max="3328" width="10" style="42"/>
    <col min="3329" max="3329" width="26.77734375" style="42" customWidth="1"/>
    <col min="3330" max="3330" width="14.88671875" style="42" customWidth="1"/>
    <col min="3331" max="3331" width="15" style="42" customWidth="1"/>
    <col min="3332" max="3332" width="12.88671875" style="42" customWidth="1"/>
    <col min="3333" max="3333" width="10" style="42"/>
    <col min="3334" max="3334" width="15.21875" style="42" bestFit="1" customWidth="1"/>
    <col min="3335" max="3336" width="10" style="42"/>
    <col min="3337" max="3337" width="15.21875" style="42" bestFit="1" customWidth="1"/>
    <col min="3338" max="3584" width="10" style="42"/>
    <col min="3585" max="3585" width="26.77734375" style="42" customWidth="1"/>
    <col min="3586" max="3586" width="14.88671875" style="42" customWidth="1"/>
    <col min="3587" max="3587" width="15" style="42" customWidth="1"/>
    <col min="3588" max="3588" width="12.88671875" style="42" customWidth="1"/>
    <col min="3589" max="3589" width="10" style="42"/>
    <col min="3590" max="3590" width="15.21875" style="42" bestFit="1" customWidth="1"/>
    <col min="3591" max="3592" width="10" style="42"/>
    <col min="3593" max="3593" width="15.21875" style="42" bestFit="1" customWidth="1"/>
    <col min="3594" max="3840" width="10" style="42"/>
    <col min="3841" max="3841" width="26.77734375" style="42" customWidth="1"/>
    <col min="3842" max="3842" width="14.88671875" style="42" customWidth="1"/>
    <col min="3843" max="3843" width="15" style="42" customWidth="1"/>
    <col min="3844" max="3844" width="12.88671875" style="42" customWidth="1"/>
    <col min="3845" max="3845" width="10" style="42"/>
    <col min="3846" max="3846" width="15.21875" style="42" bestFit="1" customWidth="1"/>
    <col min="3847" max="3848" width="10" style="42"/>
    <col min="3849" max="3849" width="15.21875" style="42" bestFit="1" customWidth="1"/>
    <col min="3850" max="4096" width="10" style="42"/>
    <col min="4097" max="4097" width="26.77734375" style="42" customWidth="1"/>
    <col min="4098" max="4098" width="14.88671875" style="42" customWidth="1"/>
    <col min="4099" max="4099" width="15" style="42" customWidth="1"/>
    <col min="4100" max="4100" width="12.88671875" style="42" customWidth="1"/>
    <col min="4101" max="4101" width="10" style="42"/>
    <col min="4102" max="4102" width="15.21875" style="42" bestFit="1" customWidth="1"/>
    <col min="4103" max="4104" width="10" style="42"/>
    <col min="4105" max="4105" width="15.21875" style="42" bestFit="1" customWidth="1"/>
    <col min="4106" max="4352" width="10" style="42"/>
    <col min="4353" max="4353" width="26.77734375" style="42" customWidth="1"/>
    <col min="4354" max="4354" width="14.88671875" style="42" customWidth="1"/>
    <col min="4355" max="4355" width="15" style="42" customWidth="1"/>
    <col min="4356" max="4356" width="12.88671875" style="42" customWidth="1"/>
    <col min="4357" max="4357" width="10" style="42"/>
    <col min="4358" max="4358" width="15.21875" style="42" bestFit="1" customWidth="1"/>
    <col min="4359" max="4360" width="10" style="42"/>
    <col min="4361" max="4361" width="15.21875" style="42" bestFit="1" customWidth="1"/>
    <col min="4362" max="4608" width="10" style="42"/>
    <col min="4609" max="4609" width="26.77734375" style="42" customWidth="1"/>
    <col min="4610" max="4610" width="14.88671875" style="42" customWidth="1"/>
    <col min="4611" max="4611" width="15" style="42" customWidth="1"/>
    <col min="4612" max="4612" width="12.88671875" style="42" customWidth="1"/>
    <col min="4613" max="4613" width="10" style="42"/>
    <col min="4614" max="4614" width="15.21875" style="42" bestFit="1" customWidth="1"/>
    <col min="4615" max="4616" width="10" style="42"/>
    <col min="4617" max="4617" width="15.21875" style="42" bestFit="1" customWidth="1"/>
    <col min="4618" max="4864" width="10" style="42"/>
    <col min="4865" max="4865" width="26.77734375" style="42" customWidth="1"/>
    <col min="4866" max="4866" width="14.88671875" style="42" customWidth="1"/>
    <col min="4867" max="4867" width="15" style="42" customWidth="1"/>
    <col min="4868" max="4868" width="12.88671875" style="42" customWidth="1"/>
    <col min="4869" max="4869" width="10" style="42"/>
    <col min="4870" max="4870" width="15.21875" style="42" bestFit="1" customWidth="1"/>
    <col min="4871" max="4872" width="10" style="42"/>
    <col min="4873" max="4873" width="15.21875" style="42" bestFit="1" customWidth="1"/>
    <col min="4874" max="5120" width="10" style="42"/>
    <col min="5121" max="5121" width="26.77734375" style="42" customWidth="1"/>
    <col min="5122" max="5122" width="14.88671875" style="42" customWidth="1"/>
    <col min="5123" max="5123" width="15" style="42" customWidth="1"/>
    <col min="5124" max="5124" width="12.88671875" style="42" customWidth="1"/>
    <col min="5125" max="5125" width="10" style="42"/>
    <col min="5126" max="5126" width="15.21875" style="42" bestFit="1" customWidth="1"/>
    <col min="5127" max="5128" width="10" style="42"/>
    <col min="5129" max="5129" width="15.21875" style="42" bestFit="1" customWidth="1"/>
    <col min="5130" max="5376" width="10" style="42"/>
    <col min="5377" max="5377" width="26.77734375" style="42" customWidth="1"/>
    <col min="5378" max="5378" width="14.88671875" style="42" customWidth="1"/>
    <col min="5379" max="5379" width="15" style="42" customWidth="1"/>
    <col min="5380" max="5380" width="12.88671875" style="42" customWidth="1"/>
    <col min="5381" max="5381" width="10" style="42"/>
    <col min="5382" max="5382" width="15.21875" style="42" bestFit="1" customWidth="1"/>
    <col min="5383" max="5384" width="10" style="42"/>
    <col min="5385" max="5385" width="15.21875" style="42" bestFit="1" customWidth="1"/>
    <col min="5386" max="5632" width="10" style="42"/>
    <col min="5633" max="5633" width="26.77734375" style="42" customWidth="1"/>
    <col min="5634" max="5634" width="14.88671875" style="42" customWidth="1"/>
    <col min="5635" max="5635" width="15" style="42" customWidth="1"/>
    <col min="5636" max="5636" width="12.88671875" style="42" customWidth="1"/>
    <col min="5637" max="5637" width="10" style="42"/>
    <col min="5638" max="5638" width="15.21875" style="42" bestFit="1" customWidth="1"/>
    <col min="5639" max="5640" width="10" style="42"/>
    <col min="5641" max="5641" width="15.21875" style="42" bestFit="1" customWidth="1"/>
    <col min="5642" max="5888" width="10" style="42"/>
    <col min="5889" max="5889" width="26.77734375" style="42" customWidth="1"/>
    <col min="5890" max="5890" width="14.88671875" style="42" customWidth="1"/>
    <col min="5891" max="5891" width="15" style="42" customWidth="1"/>
    <col min="5892" max="5892" width="12.88671875" style="42" customWidth="1"/>
    <col min="5893" max="5893" width="10" style="42"/>
    <col min="5894" max="5894" width="15.21875" style="42" bestFit="1" customWidth="1"/>
    <col min="5895" max="5896" width="10" style="42"/>
    <col min="5897" max="5897" width="15.21875" style="42" bestFit="1" customWidth="1"/>
    <col min="5898" max="6144" width="10" style="42"/>
    <col min="6145" max="6145" width="26.77734375" style="42" customWidth="1"/>
    <col min="6146" max="6146" width="14.88671875" style="42" customWidth="1"/>
    <col min="6147" max="6147" width="15" style="42" customWidth="1"/>
    <col min="6148" max="6148" width="12.88671875" style="42" customWidth="1"/>
    <col min="6149" max="6149" width="10" style="42"/>
    <col min="6150" max="6150" width="15.21875" style="42" bestFit="1" customWidth="1"/>
    <col min="6151" max="6152" width="10" style="42"/>
    <col min="6153" max="6153" width="15.21875" style="42" bestFit="1" customWidth="1"/>
    <col min="6154" max="6400" width="10" style="42"/>
    <col min="6401" max="6401" width="26.77734375" style="42" customWidth="1"/>
    <col min="6402" max="6402" width="14.88671875" style="42" customWidth="1"/>
    <col min="6403" max="6403" width="15" style="42" customWidth="1"/>
    <col min="6404" max="6404" width="12.88671875" style="42" customWidth="1"/>
    <col min="6405" max="6405" width="10" style="42"/>
    <col min="6406" max="6406" width="15.21875" style="42" bestFit="1" customWidth="1"/>
    <col min="6407" max="6408" width="10" style="42"/>
    <col min="6409" max="6409" width="15.21875" style="42" bestFit="1" customWidth="1"/>
    <col min="6410" max="6656" width="10" style="42"/>
    <col min="6657" max="6657" width="26.77734375" style="42" customWidth="1"/>
    <col min="6658" max="6658" width="14.88671875" style="42" customWidth="1"/>
    <col min="6659" max="6659" width="15" style="42" customWidth="1"/>
    <col min="6660" max="6660" width="12.88671875" style="42" customWidth="1"/>
    <col min="6661" max="6661" width="10" style="42"/>
    <col min="6662" max="6662" width="15.21875" style="42" bestFit="1" customWidth="1"/>
    <col min="6663" max="6664" width="10" style="42"/>
    <col min="6665" max="6665" width="15.21875" style="42" bestFit="1" customWidth="1"/>
    <col min="6666" max="6912" width="10" style="42"/>
    <col min="6913" max="6913" width="26.77734375" style="42" customWidth="1"/>
    <col min="6914" max="6914" width="14.88671875" style="42" customWidth="1"/>
    <col min="6915" max="6915" width="15" style="42" customWidth="1"/>
    <col min="6916" max="6916" width="12.88671875" style="42" customWidth="1"/>
    <col min="6917" max="6917" width="10" style="42"/>
    <col min="6918" max="6918" width="15.21875" style="42" bestFit="1" customWidth="1"/>
    <col min="6919" max="6920" width="10" style="42"/>
    <col min="6921" max="6921" width="15.21875" style="42" bestFit="1" customWidth="1"/>
    <col min="6922" max="7168" width="10" style="42"/>
    <col min="7169" max="7169" width="26.77734375" style="42" customWidth="1"/>
    <col min="7170" max="7170" width="14.88671875" style="42" customWidth="1"/>
    <col min="7171" max="7171" width="15" style="42" customWidth="1"/>
    <col min="7172" max="7172" width="12.88671875" style="42" customWidth="1"/>
    <col min="7173" max="7173" width="10" style="42"/>
    <col min="7174" max="7174" width="15.21875" style="42" bestFit="1" customWidth="1"/>
    <col min="7175" max="7176" width="10" style="42"/>
    <col min="7177" max="7177" width="15.21875" style="42" bestFit="1" customWidth="1"/>
    <col min="7178" max="7424" width="10" style="42"/>
    <col min="7425" max="7425" width="26.77734375" style="42" customWidth="1"/>
    <col min="7426" max="7426" width="14.88671875" style="42" customWidth="1"/>
    <col min="7427" max="7427" width="15" style="42" customWidth="1"/>
    <col min="7428" max="7428" width="12.88671875" style="42" customWidth="1"/>
    <col min="7429" max="7429" width="10" style="42"/>
    <col min="7430" max="7430" width="15.21875" style="42" bestFit="1" customWidth="1"/>
    <col min="7431" max="7432" width="10" style="42"/>
    <col min="7433" max="7433" width="15.21875" style="42" bestFit="1" customWidth="1"/>
    <col min="7434" max="7680" width="10" style="42"/>
    <col min="7681" max="7681" width="26.77734375" style="42" customWidth="1"/>
    <col min="7682" max="7682" width="14.88671875" style="42" customWidth="1"/>
    <col min="7683" max="7683" width="15" style="42" customWidth="1"/>
    <col min="7684" max="7684" width="12.88671875" style="42" customWidth="1"/>
    <col min="7685" max="7685" width="10" style="42"/>
    <col min="7686" max="7686" width="15.21875" style="42" bestFit="1" customWidth="1"/>
    <col min="7687" max="7688" width="10" style="42"/>
    <col min="7689" max="7689" width="15.21875" style="42" bestFit="1" customWidth="1"/>
    <col min="7690" max="7936" width="10" style="42"/>
    <col min="7937" max="7937" width="26.77734375" style="42" customWidth="1"/>
    <col min="7938" max="7938" width="14.88671875" style="42" customWidth="1"/>
    <col min="7939" max="7939" width="15" style="42" customWidth="1"/>
    <col min="7940" max="7940" width="12.88671875" style="42" customWidth="1"/>
    <col min="7941" max="7941" width="10" style="42"/>
    <col min="7942" max="7942" width="15.21875" style="42" bestFit="1" customWidth="1"/>
    <col min="7943" max="7944" width="10" style="42"/>
    <col min="7945" max="7945" width="15.21875" style="42" bestFit="1" customWidth="1"/>
    <col min="7946" max="8192" width="10" style="42"/>
    <col min="8193" max="8193" width="26.77734375" style="42" customWidth="1"/>
    <col min="8194" max="8194" width="14.88671875" style="42" customWidth="1"/>
    <col min="8195" max="8195" width="15" style="42" customWidth="1"/>
    <col min="8196" max="8196" width="12.88671875" style="42" customWidth="1"/>
    <col min="8197" max="8197" width="10" style="42"/>
    <col min="8198" max="8198" width="15.21875" style="42" bestFit="1" customWidth="1"/>
    <col min="8199" max="8200" width="10" style="42"/>
    <col min="8201" max="8201" width="15.21875" style="42" bestFit="1" customWidth="1"/>
    <col min="8202" max="8448" width="10" style="42"/>
    <col min="8449" max="8449" width="26.77734375" style="42" customWidth="1"/>
    <col min="8450" max="8450" width="14.88671875" style="42" customWidth="1"/>
    <col min="8451" max="8451" width="15" style="42" customWidth="1"/>
    <col min="8452" max="8452" width="12.88671875" style="42" customWidth="1"/>
    <col min="8453" max="8453" width="10" style="42"/>
    <col min="8454" max="8454" width="15.21875" style="42" bestFit="1" customWidth="1"/>
    <col min="8455" max="8456" width="10" style="42"/>
    <col min="8457" max="8457" width="15.21875" style="42" bestFit="1" customWidth="1"/>
    <col min="8458" max="8704" width="10" style="42"/>
    <col min="8705" max="8705" width="26.77734375" style="42" customWidth="1"/>
    <col min="8706" max="8706" width="14.88671875" style="42" customWidth="1"/>
    <col min="8707" max="8707" width="15" style="42" customWidth="1"/>
    <col min="8708" max="8708" width="12.88671875" style="42" customWidth="1"/>
    <col min="8709" max="8709" width="10" style="42"/>
    <col min="8710" max="8710" width="15.21875" style="42" bestFit="1" customWidth="1"/>
    <col min="8711" max="8712" width="10" style="42"/>
    <col min="8713" max="8713" width="15.21875" style="42" bestFit="1" customWidth="1"/>
    <col min="8714" max="8960" width="10" style="42"/>
    <col min="8961" max="8961" width="26.77734375" style="42" customWidth="1"/>
    <col min="8962" max="8962" width="14.88671875" style="42" customWidth="1"/>
    <col min="8963" max="8963" width="15" style="42" customWidth="1"/>
    <col min="8964" max="8964" width="12.88671875" style="42" customWidth="1"/>
    <col min="8965" max="8965" width="10" style="42"/>
    <col min="8966" max="8966" width="15.21875" style="42" bestFit="1" customWidth="1"/>
    <col min="8967" max="8968" width="10" style="42"/>
    <col min="8969" max="8969" width="15.21875" style="42" bestFit="1" customWidth="1"/>
    <col min="8970" max="9216" width="10" style="42"/>
    <col min="9217" max="9217" width="26.77734375" style="42" customWidth="1"/>
    <col min="9218" max="9218" width="14.88671875" style="42" customWidth="1"/>
    <col min="9219" max="9219" width="15" style="42" customWidth="1"/>
    <col min="9220" max="9220" width="12.88671875" style="42" customWidth="1"/>
    <col min="9221" max="9221" width="10" style="42"/>
    <col min="9222" max="9222" width="15.21875" style="42" bestFit="1" customWidth="1"/>
    <col min="9223" max="9224" width="10" style="42"/>
    <col min="9225" max="9225" width="15.21875" style="42" bestFit="1" customWidth="1"/>
    <col min="9226" max="9472" width="10" style="42"/>
    <col min="9473" max="9473" width="26.77734375" style="42" customWidth="1"/>
    <col min="9474" max="9474" width="14.88671875" style="42" customWidth="1"/>
    <col min="9475" max="9475" width="15" style="42" customWidth="1"/>
    <col min="9476" max="9476" width="12.88671875" style="42" customWidth="1"/>
    <col min="9477" max="9477" width="10" style="42"/>
    <col min="9478" max="9478" width="15.21875" style="42" bestFit="1" customWidth="1"/>
    <col min="9479" max="9480" width="10" style="42"/>
    <col min="9481" max="9481" width="15.21875" style="42" bestFit="1" customWidth="1"/>
    <col min="9482" max="9728" width="10" style="42"/>
    <col min="9729" max="9729" width="26.77734375" style="42" customWidth="1"/>
    <col min="9730" max="9730" width="14.88671875" style="42" customWidth="1"/>
    <col min="9731" max="9731" width="15" style="42" customWidth="1"/>
    <col min="9732" max="9732" width="12.88671875" style="42" customWidth="1"/>
    <col min="9733" max="9733" width="10" style="42"/>
    <col min="9734" max="9734" width="15.21875" style="42" bestFit="1" customWidth="1"/>
    <col min="9735" max="9736" width="10" style="42"/>
    <col min="9737" max="9737" width="15.21875" style="42" bestFit="1" customWidth="1"/>
    <col min="9738" max="9984" width="10" style="42"/>
    <col min="9985" max="9985" width="26.77734375" style="42" customWidth="1"/>
    <col min="9986" max="9986" width="14.88671875" style="42" customWidth="1"/>
    <col min="9987" max="9987" width="15" style="42" customWidth="1"/>
    <col min="9988" max="9988" width="12.88671875" style="42" customWidth="1"/>
    <col min="9989" max="9989" width="10" style="42"/>
    <col min="9990" max="9990" width="15.21875" style="42" bestFit="1" customWidth="1"/>
    <col min="9991" max="9992" width="10" style="42"/>
    <col min="9993" max="9993" width="15.21875" style="42" bestFit="1" customWidth="1"/>
    <col min="9994" max="10240" width="10" style="42"/>
    <col min="10241" max="10241" width="26.77734375" style="42" customWidth="1"/>
    <col min="10242" max="10242" width="14.88671875" style="42" customWidth="1"/>
    <col min="10243" max="10243" width="15" style="42" customWidth="1"/>
    <col min="10244" max="10244" width="12.88671875" style="42" customWidth="1"/>
    <col min="10245" max="10245" width="10" style="42"/>
    <col min="10246" max="10246" width="15.21875" style="42" bestFit="1" customWidth="1"/>
    <col min="10247" max="10248" width="10" style="42"/>
    <col min="10249" max="10249" width="15.21875" style="42" bestFit="1" customWidth="1"/>
    <col min="10250" max="10496" width="10" style="42"/>
    <col min="10497" max="10497" width="26.77734375" style="42" customWidth="1"/>
    <col min="10498" max="10498" width="14.88671875" style="42" customWidth="1"/>
    <col min="10499" max="10499" width="15" style="42" customWidth="1"/>
    <col min="10500" max="10500" width="12.88671875" style="42" customWidth="1"/>
    <col min="10501" max="10501" width="10" style="42"/>
    <col min="10502" max="10502" width="15.21875" style="42" bestFit="1" customWidth="1"/>
    <col min="10503" max="10504" width="10" style="42"/>
    <col min="10505" max="10505" width="15.21875" style="42" bestFit="1" customWidth="1"/>
    <col min="10506" max="10752" width="10" style="42"/>
    <col min="10753" max="10753" width="26.77734375" style="42" customWidth="1"/>
    <col min="10754" max="10754" width="14.88671875" style="42" customWidth="1"/>
    <col min="10755" max="10755" width="15" style="42" customWidth="1"/>
    <col min="10756" max="10756" width="12.88671875" style="42" customWidth="1"/>
    <col min="10757" max="10757" width="10" style="42"/>
    <col min="10758" max="10758" width="15.21875" style="42" bestFit="1" customWidth="1"/>
    <col min="10759" max="10760" width="10" style="42"/>
    <col min="10761" max="10761" width="15.21875" style="42" bestFit="1" customWidth="1"/>
    <col min="10762" max="11008" width="10" style="42"/>
    <col min="11009" max="11009" width="26.77734375" style="42" customWidth="1"/>
    <col min="11010" max="11010" width="14.88671875" style="42" customWidth="1"/>
    <col min="11011" max="11011" width="15" style="42" customWidth="1"/>
    <col min="11012" max="11012" width="12.88671875" style="42" customWidth="1"/>
    <col min="11013" max="11013" width="10" style="42"/>
    <col min="11014" max="11014" width="15.21875" style="42" bestFit="1" customWidth="1"/>
    <col min="11015" max="11016" width="10" style="42"/>
    <col min="11017" max="11017" width="15.21875" style="42" bestFit="1" customWidth="1"/>
    <col min="11018" max="11264" width="10" style="42"/>
    <col min="11265" max="11265" width="26.77734375" style="42" customWidth="1"/>
    <col min="11266" max="11266" width="14.88671875" style="42" customWidth="1"/>
    <col min="11267" max="11267" width="15" style="42" customWidth="1"/>
    <col min="11268" max="11268" width="12.88671875" style="42" customWidth="1"/>
    <col min="11269" max="11269" width="10" style="42"/>
    <col min="11270" max="11270" width="15.21875" style="42" bestFit="1" customWidth="1"/>
    <col min="11271" max="11272" width="10" style="42"/>
    <col min="11273" max="11273" width="15.21875" style="42" bestFit="1" customWidth="1"/>
    <col min="11274" max="11520" width="10" style="42"/>
    <col min="11521" max="11521" width="26.77734375" style="42" customWidth="1"/>
    <col min="11522" max="11522" width="14.88671875" style="42" customWidth="1"/>
    <col min="11523" max="11523" width="15" style="42" customWidth="1"/>
    <col min="11524" max="11524" width="12.88671875" style="42" customWidth="1"/>
    <col min="11525" max="11525" width="10" style="42"/>
    <col min="11526" max="11526" width="15.21875" style="42" bestFit="1" customWidth="1"/>
    <col min="11527" max="11528" width="10" style="42"/>
    <col min="11529" max="11529" width="15.21875" style="42" bestFit="1" customWidth="1"/>
    <col min="11530" max="11776" width="10" style="42"/>
    <col min="11777" max="11777" width="26.77734375" style="42" customWidth="1"/>
    <col min="11778" max="11778" width="14.88671875" style="42" customWidth="1"/>
    <col min="11779" max="11779" width="15" style="42" customWidth="1"/>
    <col min="11780" max="11780" width="12.88671875" style="42" customWidth="1"/>
    <col min="11781" max="11781" width="10" style="42"/>
    <col min="11782" max="11782" width="15.21875" style="42" bestFit="1" customWidth="1"/>
    <col min="11783" max="11784" width="10" style="42"/>
    <col min="11785" max="11785" width="15.21875" style="42" bestFit="1" customWidth="1"/>
    <col min="11786" max="12032" width="10" style="42"/>
    <col min="12033" max="12033" width="26.77734375" style="42" customWidth="1"/>
    <col min="12034" max="12034" width="14.88671875" style="42" customWidth="1"/>
    <col min="12035" max="12035" width="15" style="42" customWidth="1"/>
    <col min="12036" max="12036" width="12.88671875" style="42" customWidth="1"/>
    <col min="12037" max="12037" width="10" style="42"/>
    <col min="12038" max="12038" width="15.21875" style="42" bestFit="1" customWidth="1"/>
    <col min="12039" max="12040" width="10" style="42"/>
    <col min="12041" max="12041" width="15.21875" style="42" bestFit="1" customWidth="1"/>
    <col min="12042" max="12288" width="10" style="42"/>
    <col min="12289" max="12289" width="26.77734375" style="42" customWidth="1"/>
    <col min="12290" max="12290" width="14.88671875" style="42" customWidth="1"/>
    <col min="12291" max="12291" width="15" style="42" customWidth="1"/>
    <col min="12292" max="12292" width="12.88671875" style="42" customWidth="1"/>
    <col min="12293" max="12293" width="10" style="42"/>
    <col min="12294" max="12294" width="15.21875" style="42" bestFit="1" customWidth="1"/>
    <col min="12295" max="12296" width="10" style="42"/>
    <col min="12297" max="12297" width="15.21875" style="42" bestFit="1" customWidth="1"/>
    <col min="12298" max="12544" width="10" style="42"/>
    <col min="12545" max="12545" width="26.77734375" style="42" customWidth="1"/>
    <col min="12546" max="12546" width="14.88671875" style="42" customWidth="1"/>
    <col min="12547" max="12547" width="15" style="42" customWidth="1"/>
    <col min="12548" max="12548" width="12.88671875" style="42" customWidth="1"/>
    <col min="12549" max="12549" width="10" style="42"/>
    <col min="12550" max="12550" width="15.21875" style="42" bestFit="1" customWidth="1"/>
    <col min="12551" max="12552" width="10" style="42"/>
    <col min="12553" max="12553" width="15.21875" style="42" bestFit="1" customWidth="1"/>
    <col min="12554" max="12800" width="10" style="42"/>
    <col min="12801" max="12801" width="26.77734375" style="42" customWidth="1"/>
    <col min="12802" max="12802" width="14.88671875" style="42" customWidth="1"/>
    <col min="12803" max="12803" width="15" style="42" customWidth="1"/>
    <col min="12804" max="12804" width="12.88671875" style="42" customWidth="1"/>
    <col min="12805" max="12805" width="10" style="42"/>
    <col min="12806" max="12806" width="15.21875" style="42" bestFit="1" customWidth="1"/>
    <col min="12807" max="12808" width="10" style="42"/>
    <col min="12809" max="12809" width="15.21875" style="42" bestFit="1" customWidth="1"/>
    <col min="12810" max="13056" width="10" style="42"/>
    <col min="13057" max="13057" width="26.77734375" style="42" customWidth="1"/>
    <col min="13058" max="13058" width="14.88671875" style="42" customWidth="1"/>
    <col min="13059" max="13059" width="15" style="42" customWidth="1"/>
    <col min="13060" max="13060" width="12.88671875" style="42" customWidth="1"/>
    <col min="13061" max="13061" width="10" style="42"/>
    <col min="13062" max="13062" width="15.21875" style="42" bestFit="1" customWidth="1"/>
    <col min="13063" max="13064" width="10" style="42"/>
    <col min="13065" max="13065" width="15.21875" style="42" bestFit="1" customWidth="1"/>
    <col min="13066" max="13312" width="10" style="42"/>
    <col min="13313" max="13313" width="26.77734375" style="42" customWidth="1"/>
    <col min="13314" max="13314" width="14.88671875" style="42" customWidth="1"/>
    <col min="13315" max="13315" width="15" style="42" customWidth="1"/>
    <col min="13316" max="13316" width="12.88671875" style="42" customWidth="1"/>
    <col min="13317" max="13317" width="10" style="42"/>
    <col min="13318" max="13318" width="15.21875" style="42" bestFit="1" customWidth="1"/>
    <col min="13319" max="13320" width="10" style="42"/>
    <col min="13321" max="13321" width="15.21875" style="42" bestFit="1" customWidth="1"/>
    <col min="13322" max="13568" width="10" style="42"/>
    <col min="13569" max="13569" width="26.77734375" style="42" customWidth="1"/>
    <col min="13570" max="13570" width="14.88671875" style="42" customWidth="1"/>
    <col min="13571" max="13571" width="15" style="42" customWidth="1"/>
    <col min="13572" max="13572" width="12.88671875" style="42" customWidth="1"/>
    <col min="13573" max="13573" width="10" style="42"/>
    <col min="13574" max="13574" width="15.21875" style="42" bestFit="1" customWidth="1"/>
    <col min="13575" max="13576" width="10" style="42"/>
    <col min="13577" max="13577" width="15.21875" style="42" bestFit="1" customWidth="1"/>
    <col min="13578" max="13824" width="10" style="42"/>
    <col min="13825" max="13825" width="26.77734375" style="42" customWidth="1"/>
    <col min="13826" max="13826" width="14.88671875" style="42" customWidth="1"/>
    <col min="13827" max="13827" width="15" style="42" customWidth="1"/>
    <col min="13828" max="13828" width="12.88671875" style="42" customWidth="1"/>
    <col min="13829" max="13829" width="10" style="42"/>
    <col min="13830" max="13830" width="15.21875" style="42" bestFit="1" customWidth="1"/>
    <col min="13831" max="13832" width="10" style="42"/>
    <col min="13833" max="13833" width="15.21875" style="42" bestFit="1" customWidth="1"/>
    <col min="13834" max="14080" width="10" style="42"/>
    <col min="14081" max="14081" width="26.77734375" style="42" customWidth="1"/>
    <col min="14082" max="14082" width="14.88671875" style="42" customWidth="1"/>
    <col min="14083" max="14083" width="15" style="42" customWidth="1"/>
    <col min="14084" max="14084" width="12.88671875" style="42" customWidth="1"/>
    <col min="14085" max="14085" width="10" style="42"/>
    <col min="14086" max="14086" width="15.21875" style="42" bestFit="1" customWidth="1"/>
    <col min="14087" max="14088" width="10" style="42"/>
    <col min="14089" max="14089" width="15.21875" style="42" bestFit="1" customWidth="1"/>
    <col min="14090" max="14336" width="10" style="42"/>
    <col min="14337" max="14337" width="26.77734375" style="42" customWidth="1"/>
    <col min="14338" max="14338" width="14.88671875" style="42" customWidth="1"/>
    <col min="14339" max="14339" width="15" style="42" customWidth="1"/>
    <col min="14340" max="14340" width="12.88671875" style="42" customWidth="1"/>
    <col min="14341" max="14341" width="10" style="42"/>
    <col min="14342" max="14342" width="15.21875" style="42" bestFit="1" customWidth="1"/>
    <col min="14343" max="14344" width="10" style="42"/>
    <col min="14345" max="14345" width="15.21875" style="42" bestFit="1" customWidth="1"/>
    <col min="14346" max="14592" width="10" style="42"/>
    <col min="14593" max="14593" width="26.77734375" style="42" customWidth="1"/>
    <col min="14594" max="14594" width="14.88671875" style="42" customWidth="1"/>
    <col min="14595" max="14595" width="15" style="42" customWidth="1"/>
    <col min="14596" max="14596" width="12.88671875" style="42" customWidth="1"/>
    <col min="14597" max="14597" width="10" style="42"/>
    <col min="14598" max="14598" width="15.21875" style="42" bestFit="1" customWidth="1"/>
    <col min="14599" max="14600" width="10" style="42"/>
    <col min="14601" max="14601" width="15.21875" style="42" bestFit="1" customWidth="1"/>
    <col min="14602" max="14848" width="10" style="42"/>
    <col min="14849" max="14849" width="26.77734375" style="42" customWidth="1"/>
    <col min="14850" max="14850" width="14.88671875" style="42" customWidth="1"/>
    <col min="14851" max="14851" width="15" style="42" customWidth="1"/>
    <col min="14852" max="14852" width="12.88671875" style="42" customWidth="1"/>
    <col min="14853" max="14853" width="10" style="42"/>
    <col min="14854" max="14854" width="15.21875" style="42" bestFit="1" customWidth="1"/>
    <col min="14855" max="14856" width="10" style="42"/>
    <col min="14857" max="14857" width="15.21875" style="42" bestFit="1" customWidth="1"/>
    <col min="14858" max="15104" width="10" style="42"/>
    <col min="15105" max="15105" width="26.77734375" style="42" customWidth="1"/>
    <col min="15106" max="15106" width="14.88671875" style="42" customWidth="1"/>
    <col min="15107" max="15107" width="15" style="42" customWidth="1"/>
    <col min="15108" max="15108" width="12.88671875" style="42" customWidth="1"/>
    <col min="15109" max="15109" width="10" style="42"/>
    <col min="15110" max="15110" width="15.21875" style="42" bestFit="1" customWidth="1"/>
    <col min="15111" max="15112" width="10" style="42"/>
    <col min="15113" max="15113" width="15.21875" style="42" bestFit="1" customWidth="1"/>
    <col min="15114" max="15360" width="10" style="42"/>
    <col min="15361" max="15361" width="26.77734375" style="42" customWidth="1"/>
    <col min="15362" max="15362" width="14.88671875" style="42" customWidth="1"/>
    <col min="15363" max="15363" width="15" style="42" customWidth="1"/>
    <col min="15364" max="15364" width="12.88671875" style="42" customWidth="1"/>
    <col min="15365" max="15365" width="10" style="42"/>
    <col min="15366" max="15366" width="15.21875" style="42" bestFit="1" customWidth="1"/>
    <col min="15367" max="15368" width="10" style="42"/>
    <col min="15369" max="15369" width="15.21875" style="42" bestFit="1" customWidth="1"/>
    <col min="15370" max="15616" width="10" style="42"/>
    <col min="15617" max="15617" width="26.77734375" style="42" customWidth="1"/>
    <col min="15618" max="15618" width="14.88671875" style="42" customWidth="1"/>
    <col min="15619" max="15619" width="15" style="42" customWidth="1"/>
    <col min="15620" max="15620" width="12.88671875" style="42" customWidth="1"/>
    <col min="15621" max="15621" width="10" style="42"/>
    <col min="15622" max="15622" width="15.21875" style="42" bestFit="1" customWidth="1"/>
    <col min="15623" max="15624" width="10" style="42"/>
    <col min="15625" max="15625" width="15.21875" style="42" bestFit="1" customWidth="1"/>
    <col min="15626" max="15872" width="10" style="42"/>
    <col min="15873" max="15873" width="26.77734375" style="42" customWidth="1"/>
    <col min="15874" max="15874" width="14.88671875" style="42" customWidth="1"/>
    <col min="15875" max="15875" width="15" style="42" customWidth="1"/>
    <col min="15876" max="15876" width="12.88671875" style="42" customWidth="1"/>
    <col min="15877" max="15877" width="10" style="42"/>
    <col min="15878" max="15878" width="15.21875" style="42" bestFit="1" customWidth="1"/>
    <col min="15879" max="15880" width="10" style="42"/>
    <col min="15881" max="15881" width="15.21875" style="42" bestFit="1" customWidth="1"/>
    <col min="15882" max="16128" width="10" style="42"/>
    <col min="16129" max="16129" width="26.77734375" style="42" customWidth="1"/>
    <col min="16130" max="16130" width="14.88671875" style="42" customWidth="1"/>
    <col min="16131" max="16131" width="15" style="42" customWidth="1"/>
    <col min="16132" max="16132" width="12.88671875" style="42" customWidth="1"/>
    <col min="16133" max="16133" width="10" style="42"/>
    <col min="16134" max="16134" width="15.21875" style="42" bestFit="1" customWidth="1"/>
    <col min="16135" max="16136" width="10" style="42"/>
    <col min="16137" max="16137" width="15.21875" style="42" bestFit="1" customWidth="1"/>
    <col min="16138" max="16384" width="10" style="42"/>
  </cols>
  <sheetData>
    <row r="1" spans="1:9">
      <c r="A1" s="270" t="s">
        <v>82</v>
      </c>
      <c r="B1" s="270"/>
      <c r="C1" s="271"/>
      <c r="D1" s="270"/>
    </row>
    <row r="2" spans="1:9">
      <c r="A2" s="43"/>
      <c r="B2" s="184"/>
      <c r="C2" s="184"/>
      <c r="D2" s="184" t="s">
        <v>190</v>
      </c>
    </row>
    <row r="3" spans="1:9" ht="62.25" customHeight="1">
      <c r="A3" s="44" t="s">
        <v>2</v>
      </c>
      <c r="B3" s="45" t="s">
        <v>259</v>
      </c>
      <c r="C3" s="45" t="s">
        <v>260</v>
      </c>
      <c r="D3" s="46" t="s">
        <v>83</v>
      </c>
    </row>
    <row r="4" spans="1:9" ht="19.5" customHeight="1">
      <c r="A4" s="47" t="s">
        <v>191</v>
      </c>
      <c r="B4" s="48">
        <v>10.064317439740099</v>
      </c>
      <c r="C4" s="48">
        <v>1.9</v>
      </c>
      <c r="D4" s="163">
        <f>B4-C4</f>
        <v>8.164317439740099</v>
      </c>
    </row>
    <row r="5" spans="1:9" ht="19.5" customHeight="1">
      <c r="A5" s="51" t="s">
        <v>261</v>
      </c>
      <c r="B5" s="49"/>
      <c r="C5" s="49"/>
      <c r="D5" s="50"/>
    </row>
    <row r="6" spans="1:9" ht="19.5" customHeight="1">
      <c r="A6" s="51" t="s">
        <v>84</v>
      </c>
      <c r="B6" s="52">
        <v>26.900428107080099</v>
      </c>
      <c r="C6" s="49">
        <v>0.99893177237296804</v>
      </c>
      <c r="D6" s="50">
        <f>B6-C6</f>
        <v>25.901496334707133</v>
      </c>
    </row>
    <row r="7" spans="1:9" ht="19.5" customHeight="1">
      <c r="A7" s="51" t="s">
        <v>262</v>
      </c>
      <c r="B7" s="52">
        <v>-24.0390208931384</v>
      </c>
      <c r="C7" s="49">
        <v>7.1076377863342604</v>
      </c>
      <c r="D7" s="50">
        <f>B7-C7</f>
        <v>-31.146658679472658</v>
      </c>
      <c r="I7" s="53"/>
    </row>
    <row r="8" spans="1:9" ht="19.5" customHeight="1">
      <c r="A8" s="51" t="s">
        <v>263</v>
      </c>
      <c r="B8" s="54">
        <v>-4.1561729516814596</v>
      </c>
      <c r="C8" s="49">
        <v>-17.556555423125999</v>
      </c>
      <c r="D8" s="50">
        <f>B8-C8</f>
        <v>13.400382471444541</v>
      </c>
      <c r="I8" s="53"/>
    </row>
    <row r="9" spans="1:9" ht="19.5" customHeight="1">
      <c r="A9" s="51" t="s">
        <v>192</v>
      </c>
      <c r="B9" s="52"/>
      <c r="C9" s="49"/>
      <c r="D9" s="50"/>
      <c r="I9" s="53"/>
    </row>
    <row r="10" spans="1:9" ht="19.5" customHeight="1">
      <c r="A10" s="51" t="s">
        <v>193</v>
      </c>
      <c r="B10" s="55">
        <v>30.5720403996336</v>
      </c>
      <c r="C10" s="49">
        <v>-13.1</v>
      </c>
      <c r="D10" s="50">
        <f>B10-C10</f>
        <v>43.672040399633602</v>
      </c>
      <c r="F10" s="53"/>
      <c r="I10" s="53"/>
    </row>
    <row r="11" spans="1:9" ht="19.5" customHeight="1">
      <c r="A11" s="51" t="s">
        <v>194</v>
      </c>
      <c r="B11" s="52">
        <v>9.5502446890811594</v>
      </c>
      <c r="C11" s="49">
        <v>2.2999999999999998</v>
      </c>
      <c r="D11" s="50">
        <f>B11-C11</f>
        <v>7.2502446890811596</v>
      </c>
      <c r="F11" s="53"/>
    </row>
    <row r="12" spans="1:9" ht="19.5" customHeight="1">
      <c r="A12" s="51" t="s">
        <v>195</v>
      </c>
      <c r="B12" s="52"/>
      <c r="C12" s="49"/>
      <c r="D12" s="50"/>
      <c r="F12" s="53"/>
    </row>
    <row r="13" spans="1:9" ht="19.5" customHeight="1">
      <c r="A13" s="51" t="s">
        <v>196</v>
      </c>
      <c r="B13" s="55">
        <v>10.9170596245502</v>
      </c>
      <c r="C13" s="49">
        <v>7.6</v>
      </c>
      <c r="D13" s="50">
        <f>B13-C13</f>
        <v>3.3170596245502004</v>
      </c>
      <c r="F13" s="53"/>
    </row>
    <row r="14" spans="1:9" ht="19.5" customHeight="1">
      <c r="A14" s="51" t="s">
        <v>197</v>
      </c>
      <c r="B14" s="52">
        <v>0.40670466471309402</v>
      </c>
      <c r="C14" s="49">
        <v>-28.1</v>
      </c>
      <c r="D14" s="50">
        <f>B14-C14</f>
        <v>28.506704664713094</v>
      </c>
      <c r="F14" s="53"/>
    </row>
    <row r="15" spans="1:9" ht="18.75" customHeight="1">
      <c r="A15" s="51" t="s">
        <v>198</v>
      </c>
      <c r="B15" s="55"/>
      <c r="C15" s="49"/>
      <c r="D15" s="50"/>
    </row>
    <row r="16" spans="1:9" ht="18.75" customHeight="1">
      <c r="A16" s="47" t="s">
        <v>85</v>
      </c>
      <c r="B16" s="56">
        <v>9.3351850063598292</v>
      </c>
      <c r="C16" s="48">
        <v>7.6</v>
      </c>
      <c r="D16" s="163">
        <f>B16-C16</f>
        <v>1.7351850063598295</v>
      </c>
    </row>
    <row r="17" spans="1:4" ht="22.5" customHeight="1">
      <c r="A17" s="47" t="s">
        <v>86</v>
      </c>
      <c r="B17" s="56">
        <v>10.995428080737801</v>
      </c>
      <c r="C17" s="164">
        <v>-4.742045631818943</v>
      </c>
      <c r="D17" s="163">
        <f>B17-C17</f>
        <v>15.737473712556744</v>
      </c>
    </row>
    <row r="18" spans="1:4">
      <c r="A18" s="57" t="s">
        <v>264</v>
      </c>
      <c r="B18" s="231"/>
    </row>
    <row r="19" spans="1:4">
      <c r="A19" s="57"/>
      <c r="B19" s="231"/>
    </row>
    <row r="20" spans="1:4">
      <c r="A20" s="57"/>
      <c r="B20" s="231"/>
    </row>
    <row r="21" spans="1:4" ht="16.2">
      <c r="A21" s="272"/>
      <c r="B21" s="273"/>
    </row>
  </sheetData>
  <mergeCells count="2">
    <mergeCell ref="A1:D1"/>
    <mergeCell ref="A21:B21"/>
  </mergeCells>
  <phoneticPr fontId="3" type="noConversion"/>
  <pageMargins left="1.04" right="0.75" top="1.110000000000000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6" sqref="G6"/>
    </sheetView>
  </sheetViews>
  <sheetFormatPr defaultColWidth="10" defaultRowHeight="15.6"/>
  <cols>
    <col min="1" max="1" width="37.21875" style="42" customWidth="1"/>
    <col min="2" max="2" width="19" style="42" hidden="1" customWidth="1"/>
    <col min="3" max="3" width="11.88671875" style="42" customWidth="1"/>
    <col min="4" max="4" width="12.88671875" style="73" customWidth="1"/>
    <col min="5" max="5" width="12.109375" style="42" customWidth="1"/>
    <col min="6" max="7" width="10" style="42"/>
    <col min="8" max="9" width="15.21875" style="42" bestFit="1" customWidth="1"/>
    <col min="10" max="256" width="10" style="42"/>
    <col min="257" max="257" width="37.21875" style="42" customWidth="1"/>
    <col min="258" max="258" width="0" style="42" hidden="1" customWidth="1"/>
    <col min="259" max="259" width="11.88671875" style="42" customWidth="1"/>
    <col min="260" max="260" width="12.88671875" style="42" customWidth="1"/>
    <col min="261" max="261" width="12.109375" style="42" customWidth="1"/>
    <col min="262" max="263" width="10" style="42"/>
    <col min="264" max="265" width="15.21875" style="42" bestFit="1" customWidth="1"/>
    <col min="266" max="512" width="10" style="42"/>
    <col min="513" max="513" width="37.21875" style="42" customWidth="1"/>
    <col min="514" max="514" width="0" style="42" hidden="1" customWidth="1"/>
    <col min="515" max="515" width="11.88671875" style="42" customWidth="1"/>
    <col min="516" max="516" width="12.88671875" style="42" customWidth="1"/>
    <col min="517" max="517" width="12.109375" style="42" customWidth="1"/>
    <col min="518" max="519" width="10" style="42"/>
    <col min="520" max="521" width="15.21875" style="42" bestFit="1" customWidth="1"/>
    <col min="522" max="768" width="10" style="42"/>
    <col min="769" max="769" width="37.21875" style="42" customWidth="1"/>
    <col min="770" max="770" width="0" style="42" hidden="1" customWidth="1"/>
    <col min="771" max="771" width="11.88671875" style="42" customWidth="1"/>
    <col min="772" max="772" width="12.88671875" style="42" customWidth="1"/>
    <col min="773" max="773" width="12.109375" style="42" customWidth="1"/>
    <col min="774" max="775" width="10" style="42"/>
    <col min="776" max="777" width="15.21875" style="42" bestFit="1" customWidth="1"/>
    <col min="778" max="1024" width="10" style="42"/>
    <col min="1025" max="1025" width="37.21875" style="42" customWidth="1"/>
    <col min="1026" max="1026" width="0" style="42" hidden="1" customWidth="1"/>
    <col min="1027" max="1027" width="11.88671875" style="42" customWidth="1"/>
    <col min="1028" max="1028" width="12.88671875" style="42" customWidth="1"/>
    <col min="1029" max="1029" width="12.109375" style="42" customWidth="1"/>
    <col min="1030" max="1031" width="10" style="42"/>
    <col min="1032" max="1033" width="15.21875" style="42" bestFit="1" customWidth="1"/>
    <col min="1034" max="1280" width="10" style="42"/>
    <col min="1281" max="1281" width="37.21875" style="42" customWidth="1"/>
    <col min="1282" max="1282" width="0" style="42" hidden="1" customWidth="1"/>
    <col min="1283" max="1283" width="11.88671875" style="42" customWidth="1"/>
    <col min="1284" max="1284" width="12.88671875" style="42" customWidth="1"/>
    <col min="1285" max="1285" width="12.109375" style="42" customWidth="1"/>
    <col min="1286" max="1287" width="10" style="42"/>
    <col min="1288" max="1289" width="15.21875" style="42" bestFit="1" customWidth="1"/>
    <col min="1290" max="1536" width="10" style="42"/>
    <col min="1537" max="1537" width="37.21875" style="42" customWidth="1"/>
    <col min="1538" max="1538" width="0" style="42" hidden="1" customWidth="1"/>
    <col min="1539" max="1539" width="11.88671875" style="42" customWidth="1"/>
    <col min="1540" max="1540" width="12.88671875" style="42" customWidth="1"/>
    <col min="1541" max="1541" width="12.109375" style="42" customWidth="1"/>
    <col min="1542" max="1543" width="10" style="42"/>
    <col min="1544" max="1545" width="15.21875" style="42" bestFit="1" customWidth="1"/>
    <col min="1546" max="1792" width="10" style="42"/>
    <col min="1793" max="1793" width="37.21875" style="42" customWidth="1"/>
    <col min="1794" max="1794" width="0" style="42" hidden="1" customWidth="1"/>
    <col min="1795" max="1795" width="11.88671875" style="42" customWidth="1"/>
    <col min="1796" max="1796" width="12.88671875" style="42" customWidth="1"/>
    <col min="1797" max="1797" width="12.109375" style="42" customWidth="1"/>
    <col min="1798" max="1799" width="10" style="42"/>
    <col min="1800" max="1801" width="15.21875" style="42" bestFit="1" customWidth="1"/>
    <col min="1802" max="2048" width="10" style="42"/>
    <col min="2049" max="2049" width="37.21875" style="42" customWidth="1"/>
    <col min="2050" max="2050" width="0" style="42" hidden="1" customWidth="1"/>
    <col min="2051" max="2051" width="11.88671875" style="42" customWidth="1"/>
    <col min="2052" max="2052" width="12.88671875" style="42" customWidth="1"/>
    <col min="2053" max="2053" width="12.109375" style="42" customWidth="1"/>
    <col min="2054" max="2055" width="10" style="42"/>
    <col min="2056" max="2057" width="15.21875" style="42" bestFit="1" customWidth="1"/>
    <col min="2058" max="2304" width="10" style="42"/>
    <col min="2305" max="2305" width="37.21875" style="42" customWidth="1"/>
    <col min="2306" max="2306" width="0" style="42" hidden="1" customWidth="1"/>
    <col min="2307" max="2307" width="11.88671875" style="42" customWidth="1"/>
    <col min="2308" max="2308" width="12.88671875" style="42" customWidth="1"/>
    <col min="2309" max="2309" width="12.109375" style="42" customWidth="1"/>
    <col min="2310" max="2311" width="10" style="42"/>
    <col min="2312" max="2313" width="15.21875" style="42" bestFit="1" customWidth="1"/>
    <col min="2314" max="2560" width="10" style="42"/>
    <col min="2561" max="2561" width="37.21875" style="42" customWidth="1"/>
    <col min="2562" max="2562" width="0" style="42" hidden="1" customWidth="1"/>
    <col min="2563" max="2563" width="11.88671875" style="42" customWidth="1"/>
    <col min="2564" max="2564" width="12.88671875" style="42" customWidth="1"/>
    <col min="2565" max="2565" width="12.109375" style="42" customWidth="1"/>
    <col min="2566" max="2567" width="10" style="42"/>
    <col min="2568" max="2569" width="15.21875" style="42" bestFit="1" customWidth="1"/>
    <col min="2570" max="2816" width="10" style="42"/>
    <col min="2817" max="2817" width="37.21875" style="42" customWidth="1"/>
    <col min="2818" max="2818" width="0" style="42" hidden="1" customWidth="1"/>
    <col min="2819" max="2819" width="11.88671875" style="42" customWidth="1"/>
    <col min="2820" max="2820" width="12.88671875" style="42" customWidth="1"/>
    <col min="2821" max="2821" width="12.109375" style="42" customWidth="1"/>
    <col min="2822" max="2823" width="10" style="42"/>
    <col min="2824" max="2825" width="15.21875" style="42" bestFit="1" customWidth="1"/>
    <col min="2826" max="3072" width="10" style="42"/>
    <col min="3073" max="3073" width="37.21875" style="42" customWidth="1"/>
    <col min="3074" max="3074" width="0" style="42" hidden="1" customWidth="1"/>
    <col min="3075" max="3075" width="11.88671875" style="42" customWidth="1"/>
    <col min="3076" max="3076" width="12.88671875" style="42" customWidth="1"/>
    <col min="3077" max="3077" width="12.109375" style="42" customWidth="1"/>
    <col min="3078" max="3079" width="10" style="42"/>
    <col min="3080" max="3081" width="15.21875" style="42" bestFit="1" customWidth="1"/>
    <col min="3082" max="3328" width="10" style="42"/>
    <col min="3329" max="3329" width="37.21875" style="42" customWidth="1"/>
    <col min="3330" max="3330" width="0" style="42" hidden="1" customWidth="1"/>
    <col min="3331" max="3331" width="11.88671875" style="42" customWidth="1"/>
    <col min="3332" max="3332" width="12.88671875" style="42" customWidth="1"/>
    <col min="3333" max="3333" width="12.109375" style="42" customWidth="1"/>
    <col min="3334" max="3335" width="10" style="42"/>
    <col min="3336" max="3337" width="15.21875" style="42" bestFit="1" customWidth="1"/>
    <col min="3338" max="3584" width="10" style="42"/>
    <col min="3585" max="3585" width="37.21875" style="42" customWidth="1"/>
    <col min="3586" max="3586" width="0" style="42" hidden="1" customWidth="1"/>
    <col min="3587" max="3587" width="11.88671875" style="42" customWidth="1"/>
    <col min="3588" max="3588" width="12.88671875" style="42" customWidth="1"/>
    <col min="3589" max="3589" width="12.109375" style="42" customWidth="1"/>
    <col min="3590" max="3591" width="10" style="42"/>
    <col min="3592" max="3593" width="15.21875" style="42" bestFit="1" customWidth="1"/>
    <col min="3594" max="3840" width="10" style="42"/>
    <col min="3841" max="3841" width="37.21875" style="42" customWidth="1"/>
    <col min="3842" max="3842" width="0" style="42" hidden="1" customWidth="1"/>
    <col min="3843" max="3843" width="11.88671875" style="42" customWidth="1"/>
    <col min="3844" max="3844" width="12.88671875" style="42" customWidth="1"/>
    <col min="3845" max="3845" width="12.109375" style="42" customWidth="1"/>
    <col min="3846" max="3847" width="10" style="42"/>
    <col min="3848" max="3849" width="15.21875" style="42" bestFit="1" customWidth="1"/>
    <col min="3850" max="4096" width="10" style="42"/>
    <col min="4097" max="4097" width="37.21875" style="42" customWidth="1"/>
    <col min="4098" max="4098" width="0" style="42" hidden="1" customWidth="1"/>
    <col min="4099" max="4099" width="11.88671875" style="42" customWidth="1"/>
    <col min="4100" max="4100" width="12.88671875" style="42" customWidth="1"/>
    <col min="4101" max="4101" width="12.109375" style="42" customWidth="1"/>
    <col min="4102" max="4103" width="10" style="42"/>
    <col min="4104" max="4105" width="15.21875" style="42" bestFit="1" customWidth="1"/>
    <col min="4106" max="4352" width="10" style="42"/>
    <col min="4353" max="4353" width="37.21875" style="42" customWidth="1"/>
    <col min="4354" max="4354" width="0" style="42" hidden="1" customWidth="1"/>
    <col min="4355" max="4355" width="11.88671875" style="42" customWidth="1"/>
    <col min="4356" max="4356" width="12.88671875" style="42" customWidth="1"/>
    <col min="4357" max="4357" width="12.109375" style="42" customWidth="1"/>
    <col min="4358" max="4359" width="10" style="42"/>
    <col min="4360" max="4361" width="15.21875" style="42" bestFit="1" customWidth="1"/>
    <col min="4362" max="4608" width="10" style="42"/>
    <col min="4609" max="4609" width="37.21875" style="42" customWidth="1"/>
    <col min="4610" max="4610" width="0" style="42" hidden="1" customWidth="1"/>
    <col min="4611" max="4611" width="11.88671875" style="42" customWidth="1"/>
    <col min="4612" max="4612" width="12.88671875" style="42" customWidth="1"/>
    <col min="4613" max="4613" width="12.109375" style="42" customWidth="1"/>
    <col min="4614" max="4615" width="10" style="42"/>
    <col min="4616" max="4617" width="15.21875" style="42" bestFit="1" customWidth="1"/>
    <col min="4618" max="4864" width="10" style="42"/>
    <col min="4865" max="4865" width="37.21875" style="42" customWidth="1"/>
    <col min="4866" max="4866" width="0" style="42" hidden="1" customWidth="1"/>
    <col min="4867" max="4867" width="11.88671875" style="42" customWidth="1"/>
    <col min="4868" max="4868" width="12.88671875" style="42" customWidth="1"/>
    <col min="4869" max="4869" width="12.109375" style="42" customWidth="1"/>
    <col min="4870" max="4871" width="10" style="42"/>
    <col min="4872" max="4873" width="15.21875" style="42" bestFit="1" customWidth="1"/>
    <col min="4874" max="5120" width="10" style="42"/>
    <col min="5121" max="5121" width="37.21875" style="42" customWidth="1"/>
    <col min="5122" max="5122" width="0" style="42" hidden="1" customWidth="1"/>
    <col min="5123" max="5123" width="11.88671875" style="42" customWidth="1"/>
    <col min="5124" max="5124" width="12.88671875" style="42" customWidth="1"/>
    <col min="5125" max="5125" width="12.109375" style="42" customWidth="1"/>
    <col min="5126" max="5127" width="10" style="42"/>
    <col min="5128" max="5129" width="15.21875" style="42" bestFit="1" customWidth="1"/>
    <col min="5130" max="5376" width="10" style="42"/>
    <col min="5377" max="5377" width="37.21875" style="42" customWidth="1"/>
    <col min="5378" max="5378" width="0" style="42" hidden="1" customWidth="1"/>
    <col min="5379" max="5379" width="11.88671875" style="42" customWidth="1"/>
    <col min="5380" max="5380" width="12.88671875" style="42" customWidth="1"/>
    <col min="5381" max="5381" width="12.109375" style="42" customWidth="1"/>
    <col min="5382" max="5383" width="10" style="42"/>
    <col min="5384" max="5385" width="15.21875" style="42" bestFit="1" customWidth="1"/>
    <col min="5386" max="5632" width="10" style="42"/>
    <col min="5633" max="5633" width="37.21875" style="42" customWidth="1"/>
    <col min="5634" max="5634" width="0" style="42" hidden="1" customWidth="1"/>
    <col min="5635" max="5635" width="11.88671875" style="42" customWidth="1"/>
    <col min="5636" max="5636" width="12.88671875" style="42" customWidth="1"/>
    <col min="5637" max="5637" width="12.109375" style="42" customWidth="1"/>
    <col min="5638" max="5639" width="10" style="42"/>
    <col min="5640" max="5641" width="15.21875" style="42" bestFit="1" customWidth="1"/>
    <col min="5642" max="5888" width="10" style="42"/>
    <col min="5889" max="5889" width="37.21875" style="42" customWidth="1"/>
    <col min="5890" max="5890" width="0" style="42" hidden="1" customWidth="1"/>
    <col min="5891" max="5891" width="11.88671875" style="42" customWidth="1"/>
    <col min="5892" max="5892" width="12.88671875" style="42" customWidth="1"/>
    <col min="5893" max="5893" width="12.109375" style="42" customWidth="1"/>
    <col min="5894" max="5895" width="10" style="42"/>
    <col min="5896" max="5897" width="15.21875" style="42" bestFit="1" customWidth="1"/>
    <col min="5898" max="6144" width="10" style="42"/>
    <col min="6145" max="6145" width="37.21875" style="42" customWidth="1"/>
    <col min="6146" max="6146" width="0" style="42" hidden="1" customWidth="1"/>
    <col min="6147" max="6147" width="11.88671875" style="42" customWidth="1"/>
    <col min="6148" max="6148" width="12.88671875" style="42" customWidth="1"/>
    <col min="6149" max="6149" width="12.109375" style="42" customWidth="1"/>
    <col min="6150" max="6151" width="10" style="42"/>
    <col min="6152" max="6153" width="15.21875" style="42" bestFit="1" customWidth="1"/>
    <col min="6154" max="6400" width="10" style="42"/>
    <col min="6401" max="6401" width="37.21875" style="42" customWidth="1"/>
    <col min="6402" max="6402" width="0" style="42" hidden="1" customWidth="1"/>
    <col min="6403" max="6403" width="11.88671875" style="42" customWidth="1"/>
    <col min="6404" max="6404" width="12.88671875" style="42" customWidth="1"/>
    <col min="6405" max="6405" width="12.109375" style="42" customWidth="1"/>
    <col min="6406" max="6407" width="10" style="42"/>
    <col min="6408" max="6409" width="15.21875" style="42" bestFit="1" customWidth="1"/>
    <col min="6410" max="6656" width="10" style="42"/>
    <col min="6657" max="6657" width="37.21875" style="42" customWidth="1"/>
    <col min="6658" max="6658" width="0" style="42" hidden="1" customWidth="1"/>
    <col min="6659" max="6659" width="11.88671875" style="42" customWidth="1"/>
    <col min="6660" max="6660" width="12.88671875" style="42" customWidth="1"/>
    <col min="6661" max="6661" width="12.109375" style="42" customWidth="1"/>
    <col min="6662" max="6663" width="10" style="42"/>
    <col min="6664" max="6665" width="15.21875" style="42" bestFit="1" customWidth="1"/>
    <col min="6666" max="6912" width="10" style="42"/>
    <col min="6913" max="6913" width="37.21875" style="42" customWidth="1"/>
    <col min="6914" max="6914" width="0" style="42" hidden="1" customWidth="1"/>
    <col min="6915" max="6915" width="11.88671875" style="42" customWidth="1"/>
    <col min="6916" max="6916" width="12.88671875" style="42" customWidth="1"/>
    <col min="6917" max="6917" width="12.109375" style="42" customWidth="1"/>
    <col min="6918" max="6919" width="10" style="42"/>
    <col min="6920" max="6921" width="15.21875" style="42" bestFit="1" customWidth="1"/>
    <col min="6922" max="7168" width="10" style="42"/>
    <col min="7169" max="7169" width="37.21875" style="42" customWidth="1"/>
    <col min="7170" max="7170" width="0" style="42" hidden="1" customWidth="1"/>
    <col min="7171" max="7171" width="11.88671875" style="42" customWidth="1"/>
    <col min="7172" max="7172" width="12.88671875" style="42" customWidth="1"/>
    <col min="7173" max="7173" width="12.109375" style="42" customWidth="1"/>
    <col min="7174" max="7175" width="10" style="42"/>
    <col min="7176" max="7177" width="15.21875" style="42" bestFit="1" customWidth="1"/>
    <col min="7178" max="7424" width="10" style="42"/>
    <col min="7425" max="7425" width="37.21875" style="42" customWidth="1"/>
    <col min="7426" max="7426" width="0" style="42" hidden="1" customWidth="1"/>
    <col min="7427" max="7427" width="11.88671875" style="42" customWidth="1"/>
    <col min="7428" max="7428" width="12.88671875" style="42" customWidth="1"/>
    <col min="7429" max="7429" width="12.109375" style="42" customWidth="1"/>
    <col min="7430" max="7431" width="10" style="42"/>
    <col min="7432" max="7433" width="15.21875" style="42" bestFit="1" customWidth="1"/>
    <col min="7434" max="7680" width="10" style="42"/>
    <col min="7681" max="7681" width="37.21875" style="42" customWidth="1"/>
    <col min="7682" max="7682" width="0" style="42" hidden="1" customWidth="1"/>
    <col min="7683" max="7683" width="11.88671875" style="42" customWidth="1"/>
    <col min="7684" max="7684" width="12.88671875" style="42" customWidth="1"/>
    <col min="7685" max="7685" width="12.109375" style="42" customWidth="1"/>
    <col min="7686" max="7687" width="10" style="42"/>
    <col min="7688" max="7689" width="15.21875" style="42" bestFit="1" customWidth="1"/>
    <col min="7690" max="7936" width="10" style="42"/>
    <col min="7937" max="7937" width="37.21875" style="42" customWidth="1"/>
    <col min="7938" max="7938" width="0" style="42" hidden="1" customWidth="1"/>
    <col min="7939" max="7939" width="11.88671875" style="42" customWidth="1"/>
    <col min="7940" max="7940" width="12.88671875" style="42" customWidth="1"/>
    <col min="7941" max="7941" width="12.109375" style="42" customWidth="1"/>
    <col min="7942" max="7943" width="10" style="42"/>
    <col min="7944" max="7945" width="15.21875" style="42" bestFit="1" customWidth="1"/>
    <col min="7946" max="8192" width="10" style="42"/>
    <col min="8193" max="8193" width="37.21875" style="42" customWidth="1"/>
    <col min="8194" max="8194" width="0" style="42" hidden="1" customWidth="1"/>
    <col min="8195" max="8195" width="11.88671875" style="42" customWidth="1"/>
    <col min="8196" max="8196" width="12.88671875" style="42" customWidth="1"/>
    <col min="8197" max="8197" width="12.109375" style="42" customWidth="1"/>
    <col min="8198" max="8199" width="10" style="42"/>
    <col min="8200" max="8201" width="15.21875" style="42" bestFit="1" customWidth="1"/>
    <col min="8202" max="8448" width="10" style="42"/>
    <col min="8449" max="8449" width="37.21875" style="42" customWidth="1"/>
    <col min="8450" max="8450" width="0" style="42" hidden="1" customWidth="1"/>
    <col min="8451" max="8451" width="11.88671875" style="42" customWidth="1"/>
    <col min="8452" max="8452" width="12.88671875" style="42" customWidth="1"/>
    <col min="8453" max="8453" width="12.109375" style="42" customWidth="1"/>
    <col min="8454" max="8455" width="10" style="42"/>
    <col min="8456" max="8457" width="15.21875" style="42" bestFit="1" customWidth="1"/>
    <col min="8458" max="8704" width="10" style="42"/>
    <col min="8705" max="8705" width="37.21875" style="42" customWidth="1"/>
    <col min="8706" max="8706" width="0" style="42" hidden="1" customWidth="1"/>
    <col min="8707" max="8707" width="11.88671875" style="42" customWidth="1"/>
    <col min="8708" max="8708" width="12.88671875" style="42" customWidth="1"/>
    <col min="8709" max="8709" width="12.109375" style="42" customWidth="1"/>
    <col min="8710" max="8711" width="10" style="42"/>
    <col min="8712" max="8713" width="15.21875" style="42" bestFit="1" customWidth="1"/>
    <col min="8714" max="8960" width="10" style="42"/>
    <col min="8961" max="8961" width="37.21875" style="42" customWidth="1"/>
    <col min="8962" max="8962" width="0" style="42" hidden="1" customWidth="1"/>
    <col min="8963" max="8963" width="11.88671875" style="42" customWidth="1"/>
    <col min="8964" max="8964" width="12.88671875" style="42" customWidth="1"/>
    <col min="8965" max="8965" width="12.109375" style="42" customWidth="1"/>
    <col min="8966" max="8967" width="10" style="42"/>
    <col min="8968" max="8969" width="15.21875" style="42" bestFit="1" customWidth="1"/>
    <col min="8970" max="9216" width="10" style="42"/>
    <col min="9217" max="9217" width="37.21875" style="42" customWidth="1"/>
    <col min="9218" max="9218" width="0" style="42" hidden="1" customWidth="1"/>
    <col min="9219" max="9219" width="11.88671875" style="42" customWidth="1"/>
    <col min="9220" max="9220" width="12.88671875" style="42" customWidth="1"/>
    <col min="9221" max="9221" width="12.109375" style="42" customWidth="1"/>
    <col min="9222" max="9223" width="10" style="42"/>
    <col min="9224" max="9225" width="15.21875" style="42" bestFit="1" customWidth="1"/>
    <col min="9226" max="9472" width="10" style="42"/>
    <col min="9473" max="9473" width="37.21875" style="42" customWidth="1"/>
    <col min="9474" max="9474" width="0" style="42" hidden="1" customWidth="1"/>
    <col min="9475" max="9475" width="11.88671875" style="42" customWidth="1"/>
    <col min="9476" max="9476" width="12.88671875" style="42" customWidth="1"/>
    <col min="9477" max="9477" width="12.109375" style="42" customWidth="1"/>
    <col min="9478" max="9479" width="10" style="42"/>
    <col min="9480" max="9481" width="15.21875" style="42" bestFit="1" customWidth="1"/>
    <col min="9482" max="9728" width="10" style="42"/>
    <col min="9729" max="9729" width="37.21875" style="42" customWidth="1"/>
    <col min="9730" max="9730" width="0" style="42" hidden="1" customWidth="1"/>
    <col min="9731" max="9731" width="11.88671875" style="42" customWidth="1"/>
    <col min="9732" max="9732" width="12.88671875" style="42" customWidth="1"/>
    <col min="9733" max="9733" width="12.109375" style="42" customWidth="1"/>
    <col min="9734" max="9735" width="10" style="42"/>
    <col min="9736" max="9737" width="15.21875" style="42" bestFit="1" customWidth="1"/>
    <col min="9738" max="9984" width="10" style="42"/>
    <col min="9985" max="9985" width="37.21875" style="42" customWidth="1"/>
    <col min="9986" max="9986" width="0" style="42" hidden="1" customWidth="1"/>
    <col min="9987" max="9987" width="11.88671875" style="42" customWidth="1"/>
    <col min="9988" max="9988" width="12.88671875" style="42" customWidth="1"/>
    <col min="9989" max="9989" width="12.109375" style="42" customWidth="1"/>
    <col min="9990" max="9991" width="10" style="42"/>
    <col min="9992" max="9993" width="15.21875" style="42" bestFit="1" customWidth="1"/>
    <col min="9994" max="10240" width="10" style="42"/>
    <col min="10241" max="10241" width="37.21875" style="42" customWidth="1"/>
    <col min="10242" max="10242" width="0" style="42" hidden="1" customWidth="1"/>
    <col min="10243" max="10243" width="11.88671875" style="42" customWidth="1"/>
    <col min="10244" max="10244" width="12.88671875" style="42" customWidth="1"/>
    <col min="10245" max="10245" width="12.109375" style="42" customWidth="1"/>
    <col min="10246" max="10247" width="10" style="42"/>
    <col min="10248" max="10249" width="15.21875" style="42" bestFit="1" customWidth="1"/>
    <col min="10250" max="10496" width="10" style="42"/>
    <col min="10497" max="10497" width="37.21875" style="42" customWidth="1"/>
    <col min="10498" max="10498" width="0" style="42" hidden="1" customWidth="1"/>
    <col min="10499" max="10499" width="11.88671875" style="42" customWidth="1"/>
    <col min="10500" max="10500" width="12.88671875" style="42" customWidth="1"/>
    <col min="10501" max="10501" width="12.109375" style="42" customWidth="1"/>
    <col min="10502" max="10503" width="10" style="42"/>
    <col min="10504" max="10505" width="15.21875" style="42" bestFit="1" customWidth="1"/>
    <col min="10506" max="10752" width="10" style="42"/>
    <col min="10753" max="10753" width="37.21875" style="42" customWidth="1"/>
    <col min="10754" max="10754" width="0" style="42" hidden="1" customWidth="1"/>
    <col min="10755" max="10755" width="11.88671875" style="42" customWidth="1"/>
    <col min="10756" max="10756" width="12.88671875" style="42" customWidth="1"/>
    <col min="10757" max="10757" width="12.109375" style="42" customWidth="1"/>
    <col min="10758" max="10759" width="10" style="42"/>
    <col min="10760" max="10761" width="15.21875" style="42" bestFit="1" customWidth="1"/>
    <col min="10762" max="11008" width="10" style="42"/>
    <col min="11009" max="11009" width="37.21875" style="42" customWidth="1"/>
    <col min="11010" max="11010" width="0" style="42" hidden="1" customWidth="1"/>
    <col min="11011" max="11011" width="11.88671875" style="42" customWidth="1"/>
    <col min="11012" max="11012" width="12.88671875" style="42" customWidth="1"/>
    <col min="11013" max="11013" width="12.109375" style="42" customWidth="1"/>
    <col min="11014" max="11015" width="10" style="42"/>
    <col min="11016" max="11017" width="15.21875" style="42" bestFit="1" customWidth="1"/>
    <col min="11018" max="11264" width="10" style="42"/>
    <col min="11265" max="11265" width="37.21875" style="42" customWidth="1"/>
    <col min="11266" max="11266" width="0" style="42" hidden="1" customWidth="1"/>
    <col min="11267" max="11267" width="11.88671875" style="42" customWidth="1"/>
    <col min="11268" max="11268" width="12.88671875" style="42" customWidth="1"/>
    <col min="11269" max="11269" width="12.109375" style="42" customWidth="1"/>
    <col min="11270" max="11271" width="10" style="42"/>
    <col min="11272" max="11273" width="15.21875" style="42" bestFit="1" customWidth="1"/>
    <col min="11274" max="11520" width="10" style="42"/>
    <col min="11521" max="11521" width="37.21875" style="42" customWidth="1"/>
    <col min="11522" max="11522" width="0" style="42" hidden="1" customWidth="1"/>
    <col min="11523" max="11523" width="11.88671875" style="42" customWidth="1"/>
    <col min="11524" max="11524" width="12.88671875" style="42" customWidth="1"/>
    <col min="11525" max="11525" width="12.109375" style="42" customWidth="1"/>
    <col min="11526" max="11527" width="10" style="42"/>
    <col min="11528" max="11529" width="15.21875" style="42" bestFit="1" customWidth="1"/>
    <col min="11530" max="11776" width="10" style="42"/>
    <col min="11777" max="11777" width="37.21875" style="42" customWidth="1"/>
    <col min="11778" max="11778" width="0" style="42" hidden="1" customWidth="1"/>
    <col min="11779" max="11779" width="11.88671875" style="42" customWidth="1"/>
    <col min="11780" max="11780" width="12.88671875" style="42" customWidth="1"/>
    <col min="11781" max="11781" width="12.109375" style="42" customWidth="1"/>
    <col min="11782" max="11783" width="10" style="42"/>
    <col min="11784" max="11785" width="15.21875" style="42" bestFit="1" customWidth="1"/>
    <col min="11786" max="12032" width="10" style="42"/>
    <col min="12033" max="12033" width="37.21875" style="42" customWidth="1"/>
    <col min="12034" max="12034" width="0" style="42" hidden="1" customWidth="1"/>
    <col min="12035" max="12035" width="11.88671875" style="42" customWidth="1"/>
    <col min="12036" max="12036" width="12.88671875" style="42" customWidth="1"/>
    <col min="12037" max="12037" width="12.109375" style="42" customWidth="1"/>
    <col min="12038" max="12039" width="10" style="42"/>
    <col min="12040" max="12041" width="15.21875" style="42" bestFit="1" customWidth="1"/>
    <col min="12042" max="12288" width="10" style="42"/>
    <col min="12289" max="12289" width="37.21875" style="42" customWidth="1"/>
    <col min="12290" max="12290" width="0" style="42" hidden="1" customWidth="1"/>
    <col min="12291" max="12291" width="11.88671875" style="42" customWidth="1"/>
    <col min="12292" max="12292" width="12.88671875" style="42" customWidth="1"/>
    <col min="12293" max="12293" width="12.109375" style="42" customWidth="1"/>
    <col min="12294" max="12295" width="10" style="42"/>
    <col min="12296" max="12297" width="15.21875" style="42" bestFit="1" customWidth="1"/>
    <col min="12298" max="12544" width="10" style="42"/>
    <col min="12545" max="12545" width="37.21875" style="42" customWidth="1"/>
    <col min="12546" max="12546" width="0" style="42" hidden="1" customWidth="1"/>
    <col min="12547" max="12547" width="11.88671875" style="42" customWidth="1"/>
    <col min="12548" max="12548" width="12.88671875" style="42" customWidth="1"/>
    <col min="12549" max="12549" width="12.109375" style="42" customWidth="1"/>
    <col min="12550" max="12551" width="10" style="42"/>
    <col min="12552" max="12553" width="15.21875" style="42" bestFit="1" customWidth="1"/>
    <col min="12554" max="12800" width="10" style="42"/>
    <col min="12801" max="12801" width="37.21875" style="42" customWidth="1"/>
    <col min="12802" max="12802" width="0" style="42" hidden="1" customWidth="1"/>
    <col min="12803" max="12803" width="11.88671875" style="42" customWidth="1"/>
    <col min="12804" max="12804" width="12.88671875" style="42" customWidth="1"/>
    <col min="12805" max="12805" width="12.109375" style="42" customWidth="1"/>
    <col min="12806" max="12807" width="10" style="42"/>
    <col min="12808" max="12809" width="15.21875" style="42" bestFit="1" customWidth="1"/>
    <col min="12810" max="13056" width="10" style="42"/>
    <col min="13057" max="13057" width="37.21875" style="42" customWidth="1"/>
    <col min="13058" max="13058" width="0" style="42" hidden="1" customWidth="1"/>
    <col min="13059" max="13059" width="11.88671875" style="42" customWidth="1"/>
    <col min="13060" max="13060" width="12.88671875" style="42" customWidth="1"/>
    <col min="13061" max="13061" width="12.109375" style="42" customWidth="1"/>
    <col min="13062" max="13063" width="10" style="42"/>
    <col min="13064" max="13065" width="15.21875" style="42" bestFit="1" customWidth="1"/>
    <col min="13066" max="13312" width="10" style="42"/>
    <col min="13313" max="13313" width="37.21875" style="42" customWidth="1"/>
    <col min="13314" max="13314" width="0" style="42" hidden="1" customWidth="1"/>
    <col min="13315" max="13315" width="11.88671875" style="42" customWidth="1"/>
    <col min="13316" max="13316" width="12.88671875" style="42" customWidth="1"/>
    <col min="13317" max="13317" width="12.109375" style="42" customWidth="1"/>
    <col min="13318" max="13319" width="10" style="42"/>
    <col min="13320" max="13321" width="15.21875" style="42" bestFit="1" customWidth="1"/>
    <col min="13322" max="13568" width="10" style="42"/>
    <col min="13569" max="13569" width="37.21875" style="42" customWidth="1"/>
    <col min="13570" max="13570" width="0" style="42" hidden="1" customWidth="1"/>
    <col min="13571" max="13571" width="11.88671875" style="42" customWidth="1"/>
    <col min="13572" max="13572" width="12.88671875" style="42" customWidth="1"/>
    <col min="13573" max="13573" width="12.109375" style="42" customWidth="1"/>
    <col min="13574" max="13575" width="10" style="42"/>
    <col min="13576" max="13577" width="15.21875" style="42" bestFit="1" customWidth="1"/>
    <col min="13578" max="13824" width="10" style="42"/>
    <col min="13825" max="13825" width="37.21875" style="42" customWidth="1"/>
    <col min="13826" max="13826" width="0" style="42" hidden="1" customWidth="1"/>
    <col min="13827" max="13827" width="11.88671875" style="42" customWidth="1"/>
    <col min="13828" max="13828" width="12.88671875" style="42" customWidth="1"/>
    <col min="13829" max="13829" width="12.109375" style="42" customWidth="1"/>
    <col min="13830" max="13831" width="10" style="42"/>
    <col min="13832" max="13833" width="15.21875" style="42" bestFit="1" customWidth="1"/>
    <col min="13834" max="14080" width="10" style="42"/>
    <col min="14081" max="14081" width="37.21875" style="42" customWidth="1"/>
    <col min="14082" max="14082" width="0" style="42" hidden="1" customWidth="1"/>
    <col min="14083" max="14083" width="11.88671875" style="42" customWidth="1"/>
    <col min="14084" max="14084" width="12.88671875" style="42" customWidth="1"/>
    <col min="14085" max="14085" width="12.109375" style="42" customWidth="1"/>
    <col min="14086" max="14087" width="10" style="42"/>
    <col min="14088" max="14089" width="15.21875" style="42" bestFit="1" customWidth="1"/>
    <col min="14090" max="14336" width="10" style="42"/>
    <col min="14337" max="14337" width="37.21875" style="42" customWidth="1"/>
    <col min="14338" max="14338" width="0" style="42" hidden="1" customWidth="1"/>
    <col min="14339" max="14339" width="11.88671875" style="42" customWidth="1"/>
    <col min="14340" max="14340" width="12.88671875" style="42" customWidth="1"/>
    <col min="14341" max="14341" width="12.109375" style="42" customWidth="1"/>
    <col min="14342" max="14343" width="10" style="42"/>
    <col min="14344" max="14345" width="15.21875" style="42" bestFit="1" customWidth="1"/>
    <col min="14346" max="14592" width="10" style="42"/>
    <col min="14593" max="14593" width="37.21875" style="42" customWidth="1"/>
    <col min="14594" max="14594" width="0" style="42" hidden="1" customWidth="1"/>
    <col min="14595" max="14595" width="11.88671875" style="42" customWidth="1"/>
    <col min="14596" max="14596" width="12.88671875" style="42" customWidth="1"/>
    <col min="14597" max="14597" width="12.109375" style="42" customWidth="1"/>
    <col min="14598" max="14599" width="10" style="42"/>
    <col min="14600" max="14601" width="15.21875" style="42" bestFit="1" customWidth="1"/>
    <col min="14602" max="14848" width="10" style="42"/>
    <col min="14849" max="14849" width="37.21875" style="42" customWidth="1"/>
    <col min="14850" max="14850" width="0" style="42" hidden="1" customWidth="1"/>
    <col min="14851" max="14851" width="11.88671875" style="42" customWidth="1"/>
    <col min="14852" max="14852" width="12.88671875" style="42" customWidth="1"/>
    <col min="14853" max="14853" width="12.109375" style="42" customWidth="1"/>
    <col min="14854" max="14855" width="10" style="42"/>
    <col min="14856" max="14857" width="15.21875" style="42" bestFit="1" customWidth="1"/>
    <col min="14858" max="15104" width="10" style="42"/>
    <col min="15105" max="15105" width="37.21875" style="42" customWidth="1"/>
    <col min="15106" max="15106" width="0" style="42" hidden="1" customWidth="1"/>
    <col min="15107" max="15107" width="11.88671875" style="42" customWidth="1"/>
    <col min="15108" max="15108" width="12.88671875" style="42" customWidth="1"/>
    <col min="15109" max="15109" width="12.109375" style="42" customWidth="1"/>
    <col min="15110" max="15111" width="10" style="42"/>
    <col min="15112" max="15113" width="15.21875" style="42" bestFit="1" customWidth="1"/>
    <col min="15114" max="15360" width="10" style="42"/>
    <col min="15361" max="15361" width="37.21875" style="42" customWidth="1"/>
    <col min="15362" max="15362" width="0" style="42" hidden="1" customWidth="1"/>
    <col min="15363" max="15363" width="11.88671875" style="42" customWidth="1"/>
    <col min="15364" max="15364" width="12.88671875" style="42" customWidth="1"/>
    <col min="15365" max="15365" width="12.109375" style="42" customWidth="1"/>
    <col min="15366" max="15367" width="10" style="42"/>
    <col min="15368" max="15369" width="15.21875" style="42" bestFit="1" customWidth="1"/>
    <col min="15370" max="15616" width="10" style="42"/>
    <col min="15617" max="15617" width="37.21875" style="42" customWidth="1"/>
    <col min="15618" max="15618" width="0" style="42" hidden="1" customWidth="1"/>
    <col min="15619" max="15619" width="11.88671875" style="42" customWidth="1"/>
    <col min="15620" max="15620" width="12.88671875" style="42" customWidth="1"/>
    <col min="15621" max="15621" width="12.109375" style="42" customWidth="1"/>
    <col min="15622" max="15623" width="10" style="42"/>
    <col min="15624" max="15625" width="15.21875" style="42" bestFit="1" customWidth="1"/>
    <col min="15626" max="15872" width="10" style="42"/>
    <col min="15873" max="15873" width="37.21875" style="42" customWidth="1"/>
    <col min="15874" max="15874" width="0" style="42" hidden="1" customWidth="1"/>
    <col min="15875" max="15875" width="11.88671875" style="42" customWidth="1"/>
    <col min="15876" max="15876" width="12.88671875" style="42" customWidth="1"/>
    <col min="15877" max="15877" width="12.109375" style="42" customWidth="1"/>
    <col min="15878" max="15879" width="10" style="42"/>
    <col min="15880" max="15881" width="15.21875" style="42" bestFit="1" customWidth="1"/>
    <col min="15882" max="16128" width="10" style="42"/>
    <col min="16129" max="16129" width="37.21875" style="42" customWidth="1"/>
    <col min="16130" max="16130" width="0" style="42" hidden="1" customWidth="1"/>
    <col min="16131" max="16131" width="11.88671875" style="42" customWidth="1"/>
    <col min="16132" max="16132" width="12.88671875" style="42" customWidth="1"/>
    <col min="16133" max="16133" width="12.109375" style="42" customWidth="1"/>
    <col min="16134" max="16135" width="10" style="42"/>
    <col min="16136" max="16137" width="15.21875" style="42" bestFit="1" customWidth="1"/>
    <col min="16138" max="16384" width="10" style="42"/>
  </cols>
  <sheetData>
    <row r="1" spans="1:9">
      <c r="A1" s="274" t="s">
        <v>87</v>
      </c>
      <c r="B1" s="275"/>
      <c r="C1" s="275"/>
      <c r="D1" s="276"/>
      <c r="E1" s="277"/>
    </row>
    <row r="2" spans="1:9" s="59" customFormat="1">
      <c r="A2" s="232"/>
      <c r="B2" s="233"/>
      <c r="C2" s="278"/>
      <c r="D2" s="279"/>
      <c r="E2" s="280"/>
    </row>
    <row r="3" spans="1:9" ht="63" customHeight="1">
      <c r="A3" s="44" t="s">
        <v>88</v>
      </c>
      <c r="B3" s="60" t="s">
        <v>89</v>
      </c>
      <c r="C3" s="61" t="s">
        <v>259</v>
      </c>
      <c r="D3" s="45" t="s">
        <v>260</v>
      </c>
      <c r="E3" s="62" t="s">
        <v>90</v>
      </c>
    </row>
    <row r="4" spans="1:9" ht="16.5" customHeight="1">
      <c r="A4" s="47" t="s">
        <v>199</v>
      </c>
      <c r="B4" s="63">
        <v>216827</v>
      </c>
      <c r="C4" s="185">
        <v>8.2011762517348501</v>
      </c>
      <c r="D4" s="48">
        <v>3.1</v>
      </c>
      <c r="E4" s="163">
        <f>C4-D4</f>
        <v>5.1011762517348505</v>
      </c>
    </row>
    <row r="5" spans="1:9" ht="16.5" customHeight="1">
      <c r="A5" s="51" t="s">
        <v>200</v>
      </c>
      <c r="B5" s="63"/>
      <c r="C5" s="185"/>
      <c r="D5" s="49"/>
      <c r="E5" s="50"/>
    </row>
    <row r="6" spans="1:9" ht="19.5" customHeight="1">
      <c r="A6" s="51" t="s">
        <v>193</v>
      </c>
      <c r="B6" s="64">
        <v>18598</v>
      </c>
      <c r="C6" s="65">
        <v>34.352501483715002</v>
      </c>
      <c r="D6" s="49">
        <v>-11.1</v>
      </c>
      <c r="E6" s="50">
        <f>C6-D6</f>
        <v>45.452501483715004</v>
      </c>
      <c r="H6" s="53"/>
      <c r="I6" s="53"/>
    </row>
    <row r="7" spans="1:9" ht="19.5" customHeight="1">
      <c r="A7" s="51" t="s">
        <v>194</v>
      </c>
      <c r="B7" s="64">
        <v>174174</v>
      </c>
      <c r="C7" s="65">
        <v>6.9572758874442604</v>
      </c>
      <c r="D7" s="49">
        <v>3.9</v>
      </c>
      <c r="E7" s="50">
        <f>C7-D7</f>
        <v>3.0572758874442605</v>
      </c>
      <c r="H7" s="53"/>
      <c r="I7" s="53"/>
    </row>
    <row r="8" spans="1:9" ht="19.5" customHeight="1">
      <c r="A8" s="51" t="s">
        <v>201</v>
      </c>
      <c r="B8" s="64"/>
      <c r="C8" s="65"/>
      <c r="D8" s="49"/>
      <c r="E8" s="50"/>
      <c r="H8" s="53"/>
      <c r="I8" s="53"/>
    </row>
    <row r="9" spans="1:9" ht="19.5" customHeight="1">
      <c r="A9" s="51" t="s">
        <v>196</v>
      </c>
      <c r="B9" s="64">
        <v>124930</v>
      </c>
      <c r="C9" s="65">
        <v>10.8813102238126</v>
      </c>
      <c r="D9" s="49">
        <v>7.3</v>
      </c>
      <c r="E9" s="50">
        <f>C9-D9</f>
        <v>3.5813102238125998</v>
      </c>
      <c r="H9" s="53"/>
      <c r="I9" s="53"/>
    </row>
    <row r="10" spans="1:9" ht="19.5" customHeight="1">
      <c r="A10" s="51" t="s">
        <v>197</v>
      </c>
      <c r="B10" s="66">
        <v>63592</v>
      </c>
      <c r="C10" s="65">
        <v>18.510033515760899</v>
      </c>
      <c r="D10" s="49">
        <v>-26.8</v>
      </c>
      <c r="E10" s="50">
        <f>C10-D10</f>
        <v>45.3100335157609</v>
      </c>
      <c r="H10" s="53"/>
      <c r="I10" s="53"/>
    </row>
    <row r="11" spans="1:9" ht="19.5" customHeight="1">
      <c r="A11" s="51" t="s">
        <v>202</v>
      </c>
      <c r="B11" s="67"/>
      <c r="C11" s="65"/>
      <c r="D11" s="49"/>
      <c r="E11" s="50"/>
      <c r="I11" s="53"/>
    </row>
    <row r="12" spans="1:9" ht="19.5" customHeight="1">
      <c r="A12" s="51" t="s">
        <v>265</v>
      </c>
      <c r="B12" s="68">
        <v>97327</v>
      </c>
      <c r="C12" s="69">
        <v>9.7851289158229005</v>
      </c>
      <c r="D12" s="49">
        <v>7.3</v>
      </c>
      <c r="E12" s="50">
        <f t="shared" ref="E12:E18" si="0">C12-D12</f>
        <v>2.4851289158229006</v>
      </c>
    </row>
    <row r="13" spans="1:9" ht="19.5" customHeight="1">
      <c r="A13" s="51" t="s">
        <v>266</v>
      </c>
      <c r="B13" s="68">
        <v>119501</v>
      </c>
      <c r="C13" s="69">
        <v>6.3434183095693202</v>
      </c>
      <c r="D13" s="49">
        <v>-1.4880895737697151</v>
      </c>
      <c r="E13" s="50">
        <f t="shared" si="0"/>
        <v>7.831507883339035</v>
      </c>
    </row>
    <row r="14" spans="1:9" ht="19.5" customHeight="1">
      <c r="A14" s="47" t="s">
        <v>203</v>
      </c>
      <c r="B14" s="70">
        <v>98.25</v>
      </c>
      <c r="C14" s="186">
        <v>99.015424813497006</v>
      </c>
      <c r="D14" s="48">
        <v>100.1</v>
      </c>
      <c r="E14" s="163">
        <f t="shared" si="0"/>
        <v>-1.0845751865029882</v>
      </c>
    </row>
    <row r="15" spans="1:9" ht="19.5" customHeight="1">
      <c r="A15" s="51" t="s">
        <v>267</v>
      </c>
      <c r="B15" s="71">
        <f>17440/B6*100</f>
        <v>93.773524034842453</v>
      </c>
      <c r="C15" s="69">
        <v>91.890661787602497</v>
      </c>
      <c r="D15" s="49">
        <v>101.9</v>
      </c>
      <c r="E15" s="50">
        <f t="shared" si="0"/>
        <v>-10.009338212397509</v>
      </c>
    </row>
    <row r="16" spans="1:9" ht="19.5" customHeight="1">
      <c r="A16" s="51" t="s">
        <v>268</v>
      </c>
      <c r="B16" s="71">
        <f>172786/B7*100</f>
        <v>99.203095754819898</v>
      </c>
      <c r="C16" s="69">
        <v>99.441119021079004</v>
      </c>
      <c r="D16" s="49">
        <v>100</v>
      </c>
      <c r="E16" s="50">
        <f t="shared" si="0"/>
        <v>-0.55888097892099609</v>
      </c>
    </row>
    <row r="17" spans="1:5" ht="19.5" customHeight="1">
      <c r="A17" s="51" t="s">
        <v>269</v>
      </c>
      <c r="B17" s="71">
        <f>124930/B9*100</f>
        <v>100</v>
      </c>
      <c r="C17" s="69">
        <v>99.476014963713993</v>
      </c>
      <c r="D17" s="49">
        <v>100</v>
      </c>
      <c r="E17" s="50">
        <f t="shared" si="0"/>
        <v>-0.52398503628600679</v>
      </c>
    </row>
    <row r="18" spans="1:5" ht="19.5" customHeight="1">
      <c r="A18" s="72" t="s">
        <v>204</v>
      </c>
      <c r="B18" s="71">
        <f>61159/B10*100</f>
        <v>96.174047049943397</v>
      </c>
      <c r="C18" s="69">
        <v>131.853655044032</v>
      </c>
      <c r="D18" s="49">
        <v>129.30000000000001</v>
      </c>
      <c r="E18" s="50">
        <f t="shared" si="0"/>
        <v>2.5536550440319843</v>
      </c>
    </row>
    <row r="19" spans="1:5" hidden="1">
      <c r="E19" s="74">
        <f>B19-C19</f>
        <v>0</v>
      </c>
    </row>
    <row r="20" spans="1:5" hidden="1">
      <c r="E20" s="74">
        <f>B20-C20</f>
        <v>0</v>
      </c>
    </row>
    <row r="21" spans="1:5" ht="19.5" customHeight="1"/>
    <row r="22" spans="1:5" ht="18.75" customHeight="1"/>
  </sheetData>
  <mergeCells count="2">
    <mergeCell ref="A1:E1"/>
    <mergeCell ref="C2:E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opLeftCell="B1" workbookViewId="0">
      <selection activeCell="W8" sqref="W8"/>
    </sheetView>
  </sheetViews>
  <sheetFormatPr defaultColWidth="10" defaultRowHeight="16.2"/>
  <cols>
    <col min="1" max="1" width="11.6640625" style="75" hidden="1" customWidth="1"/>
    <col min="2" max="2" width="15.21875" style="75" customWidth="1"/>
    <col min="3" max="3" width="16.77734375" style="227" customWidth="1"/>
    <col min="4" max="4" width="16.6640625" style="94" customWidth="1"/>
    <col min="5" max="5" width="15.44140625" style="94" hidden="1" customWidth="1"/>
    <col min="6" max="7" width="17.77734375" style="94" customWidth="1"/>
    <col min="8" max="12" width="10" style="75" hidden="1" customWidth="1"/>
    <col min="13" max="13" width="11.21875" style="75" hidden="1" customWidth="1"/>
    <col min="14" max="16" width="10" style="75" hidden="1" customWidth="1"/>
    <col min="17" max="17" width="11.21875" style="75" hidden="1" customWidth="1"/>
    <col min="18" max="221" width="10" style="75"/>
    <col min="222" max="256" width="10" style="42"/>
    <col min="257" max="257" width="0" style="42" hidden="1" customWidth="1"/>
    <col min="258" max="258" width="15.21875" style="42" customWidth="1"/>
    <col min="259" max="259" width="16.77734375" style="42" customWidth="1"/>
    <col min="260" max="260" width="16.6640625" style="42" customWidth="1"/>
    <col min="261" max="261" width="0" style="42" hidden="1" customWidth="1"/>
    <col min="262" max="263" width="17.77734375" style="42" customWidth="1"/>
    <col min="264" max="273" width="0" style="42" hidden="1" customWidth="1"/>
    <col min="274" max="512" width="10" style="42"/>
    <col min="513" max="513" width="0" style="42" hidden="1" customWidth="1"/>
    <col min="514" max="514" width="15.21875" style="42" customWidth="1"/>
    <col min="515" max="515" width="16.77734375" style="42" customWidth="1"/>
    <col min="516" max="516" width="16.6640625" style="42" customWidth="1"/>
    <col min="517" max="517" width="0" style="42" hidden="1" customWidth="1"/>
    <col min="518" max="519" width="17.77734375" style="42" customWidth="1"/>
    <col min="520" max="529" width="0" style="42" hidden="1" customWidth="1"/>
    <col min="530" max="768" width="10" style="42"/>
    <col min="769" max="769" width="0" style="42" hidden="1" customWidth="1"/>
    <col min="770" max="770" width="15.21875" style="42" customWidth="1"/>
    <col min="771" max="771" width="16.77734375" style="42" customWidth="1"/>
    <col min="772" max="772" width="16.6640625" style="42" customWidth="1"/>
    <col min="773" max="773" width="0" style="42" hidden="1" customWidth="1"/>
    <col min="774" max="775" width="17.77734375" style="42" customWidth="1"/>
    <col min="776" max="785" width="0" style="42" hidden="1" customWidth="1"/>
    <col min="786" max="1024" width="10" style="42"/>
    <col min="1025" max="1025" width="0" style="42" hidden="1" customWidth="1"/>
    <col min="1026" max="1026" width="15.21875" style="42" customWidth="1"/>
    <col min="1027" max="1027" width="16.77734375" style="42" customWidth="1"/>
    <col min="1028" max="1028" width="16.6640625" style="42" customWidth="1"/>
    <col min="1029" max="1029" width="0" style="42" hidden="1" customWidth="1"/>
    <col min="1030" max="1031" width="17.77734375" style="42" customWidth="1"/>
    <col min="1032" max="1041" width="0" style="42" hidden="1" customWidth="1"/>
    <col min="1042" max="1280" width="10" style="42"/>
    <col min="1281" max="1281" width="0" style="42" hidden="1" customWidth="1"/>
    <col min="1282" max="1282" width="15.21875" style="42" customWidth="1"/>
    <col min="1283" max="1283" width="16.77734375" style="42" customWidth="1"/>
    <col min="1284" max="1284" width="16.6640625" style="42" customWidth="1"/>
    <col min="1285" max="1285" width="0" style="42" hidden="1" customWidth="1"/>
    <col min="1286" max="1287" width="17.77734375" style="42" customWidth="1"/>
    <col min="1288" max="1297" width="0" style="42" hidden="1" customWidth="1"/>
    <col min="1298" max="1536" width="10" style="42"/>
    <col min="1537" max="1537" width="0" style="42" hidden="1" customWidth="1"/>
    <col min="1538" max="1538" width="15.21875" style="42" customWidth="1"/>
    <col min="1539" max="1539" width="16.77734375" style="42" customWidth="1"/>
    <col min="1540" max="1540" width="16.6640625" style="42" customWidth="1"/>
    <col min="1541" max="1541" width="0" style="42" hidden="1" customWidth="1"/>
    <col min="1542" max="1543" width="17.77734375" style="42" customWidth="1"/>
    <col min="1544" max="1553" width="0" style="42" hidden="1" customWidth="1"/>
    <col min="1554" max="1792" width="10" style="42"/>
    <col min="1793" max="1793" width="0" style="42" hidden="1" customWidth="1"/>
    <col min="1794" max="1794" width="15.21875" style="42" customWidth="1"/>
    <col min="1795" max="1795" width="16.77734375" style="42" customWidth="1"/>
    <col min="1796" max="1796" width="16.6640625" style="42" customWidth="1"/>
    <col min="1797" max="1797" width="0" style="42" hidden="1" customWidth="1"/>
    <col min="1798" max="1799" width="17.77734375" style="42" customWidth="1"/>
    <col min="1800" max="1809" width="0" style="42" hidden="1" customWidth="1"/>
    <col min="1810" max="2048" width="10" style="42"/>
    <col min="2049" max="2049" width="0" style="42" hidden="1" customWidth="1"/>
    <col min="2050" max="2050" width="15.21875" style="42" customWidth="1"/>
    <col min="2051" max="2051" width="16.77734375" style="42" customWidth="1"/>
    <col min="2052" max="2052" width="16.6640625" style="42" customWidth="1"/>
    <col min="2053" max="2053" width="0" style="42" hidden="1" customWidth="1"/>
    <col min="2054" max="2055" width="17.77734375" style="42" customWidth="1"/>
    <col min="2056" max="2065" width="0" style="42" hidden="1" customWidth="1"/>
    <col min="2066" max="2304" width="10" style="42"/>
    <col min="2305" max="2305" width="0" style="42" hidden="1" customWidth="1"/>
    <col min="2306" max="2306" width="15.21875" style="42" customWidth="1"/>
    <col min="2307" max="2307" width="16.77734375" style="42" customWidth="1"/>
    <col min="2308" max="2308" width="16.6640625" style="42" customWidth="1"/>
    <col min="2309" max="2309" width="0" style="42" hidden="1" customWidth="1"/>
    <col min="2310" max="2311" width="17.77734375" style="42" customWidth="1"/>
    <col min="2312" max="2321" width="0" style="42" hidden="1" customWidth="1"/>
    <col min="2322" max="2560" width="10" style="42"/>
    <col min="2561" max="2561" width="0" style="42" hidden="1" customWidth="1"/>
    <col min="2562" max="2562" width="15.21875" style="42" customWidth="1"/>
    <col min="2563" max="2563" width="16.77734375" style="42" customWidth="1"/>
    <col min="2564" max="2564" width="16.6640625" style="42" customWidth="1"/>
    <col min="2565" max="2565" width="0" style="42" hidden="1" customWidth="1"/>
    <col min="2566" max="2567" width="17.77734375" style="42" customWidth="1"/>
    <col min="2568" max="2577" width="0" style="42" hidden="1" customWidth="1"/>
    <col min="2578" max="2816" width="10" style="42"/>
    <col min="2817" max="2817" width="0" style="42" hidden="1" customWidth="1"/>
    <col min="2818" max="2818" width="15.21875" style="42" customWidth="1"/>
    <col min="2819" max="2819" width="16.77734375" style="42" customWidth="1"/>
    <col min="2820" max="2820" width="16.6640625" style="42" customWidth="1"/>
    <col min="2821" max="2821" width="0" style="42" hidden="1" customWidth="1"/>
    <col min="2822" max="2823" width="17.77734375" style="42" customWidth="1"/>
    <col min="2824" max="2833" width="0" style="42" hidden="1" customWidth="1"/>
    <col min="2834" max="3072" width="10" style="42"/>
    <col min="3073" max="3073" width="0" style="42" hidden="1" customWidth="1"/>
    <col min="3074" max="3074" width="15.21875" style="42" customWidth="1"/>
    <col min="3075" max="3075" width="16.77734375" style="42" customWidth="1"/>
    <col min="3076" max="3076" width="16.6640625" style="42" customWidth="1"/>
    <col min="3077" max="3077" width="0" style="42" hidden="1" customWidth="1"/>
    <col min="3078" max="3079" width="17.77734375" style="42" customWidth="1"/>
    <col min="3080" max="3089" width="0" style="42" hidden="1" customWidth="1"/>
    <col min="3090" max="3328" width="10" style="42"/>
    <col min="3329" max="3329" width="0" style="42" hidden="1" customWidth="1"/>
    <col min="3330" max="3330" width="15.21875" style="42" customWidth="1"/>
    <col min="3331" max="3331" width="16.77734375" style="42" customWidth="1"/>
    <col min="3332" max="3332" width="16.6640625" style="42" customWidth="1"/>
    <col min="3333" max="3333" width="0" style="42" hidden="1" customWidth="1"/>
    <col min="3334" max="3335" width="17.77734375" style="42" customWidth="1"/>
    <col min="3336" max="3345" width="0" style="42" hidden="1" customWidth="1"/>
    <col min="3346" max="3584" width="10" style="42"/>
    <col min="3585" max="3585" width="0" style="42" hidden="1" customWidth="1"/>
    <col min="3586" max="3586" width="15.21875" style="42" customWidth="1"/>
    <col min="3587" max="3587" width="16.77734375" style="42" customWidth="1"/>
    <col min="3588" max="3588" width="16.6640625" style="42" customWidth="1"/>
    <col min="3589" max="3589" width="0" style="42" hidden="1" customWidth="1"/>
    <col min="3590" max="3591" width="17.77734375" style="42" customWidth="1"/>
    <col min="3592" max="3601" width="0" style="42" hidden="1" customWidth="1"/>
    <col min="3602" max="3840" width="10" style="42"/>
    <col min="3841" max="3841" width="0" style="42" hidden="1" customWidth="1"/>
    <col min="3842" max="3842" width="15.21875" style="42" customWidth="1"/>
    <col min="3843" max="3843" width="16.77734375" style="42" customWidth="1"/>
    <col min="3844" max="3844" width="16.6640625" style="42" customWidth="1"/>
    <col min="3845" max="3845" width="0" style="42" hidden="1" customWidth="1"/>
    <col min="3846" max="3847" width="17.77734375" style="42" customWidth="1"/>
    <col min="3848" max="3857" width="0" style="42" hidden="1" customWidth="1"/>
    <col min="3858" max="4096" width="10" style="42"/>
    <col min="4097" max="4097" width="0" style="42" hidden="1" customWidth="1"/>
    <col min="4098" max="4098" width="15.21875" style="42" customWidth="1"/>
    <col min="4099" max="4099" width="16.77734375" style="42" customWidth="1"/>
    <col min="4100" max="4100" width="16.6640625" style="42" customWidth="1"/>
    <col min="4101" max="4101" width="0" style="42" hidden="1" customWidth="1"/>
    <col min="4102" max="4103" width="17.77734375" style="42" customWidth="1"/>
    <col min="4104" max="4113" width="0" style="42" hidden="1" customWidth="1"/>
    <col min="4114" max="4352" width="10" style="42"/>
    <col min="4353" max="4353" width="0" style="42" hidden="1" customWidth="1"/>
    <col min="4354" max="4354" width="15.21875" style="42" customWidth="1"/>
    <col min="4355" max="4355" width="16.77734375" style="42" customWidth="1"/>
    <col min="4356" max="4356" width="16.6640625" style="42" customWidth="1"/>
    <col min="4357" max="4357" width="0" style="42" hidden="1" customWidth="1"/>
    <col min="4358" max="4359" width="17.77734375" style="42" customWidth="1"/>
    <col min="4360" max="4369" width="0" style="42" hidden="1" customWidth="1"/>
    <col min="4370" max="4608" width="10" style="42"/>
    <col min="4609" max="4609" width="0" style="42" hidden="1" customWidth="1"/>
    <col min="4610" max="4610" width="15.21875" style="42" customWidth="1"/>
    <col min="4611" max="4611" width="16.77734375" style="42" customWidth="1"/>
    <col min="4612" max="4612" width="16.6640625" style="42" customWidth="1"/>
    <col min="4613" max="4613" width="0" style="42" hidden="1" customWidth="1"/>
    <col min="4614" max="4615" width="17.77734375" style="42" customWidth="1"/>
    <col min="4616" max="4625" width="0" style="42" hidden="1" customWidth="1"/>
    <col min="4626" max="4864" width="10" style="42"/>
    <col min="4865" max="4865" width="0" style="42" hidden="1" customWidth="1"/>
    <col min="4866" max="4866" width="15.21875" style="42" customWidth="1"/>
    <col min="4867" max="4867" width="16.77734375" style="42" customWidth="1"/>
    <col min="4868" max="4868" width="16.6640625" style="42" customWidth="1"/>
    <col min="4869" max="4869" width="0" style="42" hidden="1" customWidth="1"/>
    <col min="4870" max="4871" width="17.77734375" style="42" customWidth="1"/>
    <col min="4872" max="4881" width="0" style="42" hidden="1" customWidth="1"/>
    <col min="4882" max="5120" width="10" style="42"/>
    <col min="5121" max="5121" width="0" style="42" hidden="1" customWidth="1"/>
    <col min="5122" max="5122" width="15.21875" style="42" customWidth="1"/>
    <col min="5123" max="5123" width="16.77734375" style="42" customWidth="1"/>
    <col min="5124" max="5124" width="16.6640625" style="42" customWidth="1"/>
    <col min="5125" max="5125" width="0" style="42" hidden="1" customWidth="1"/>
    <col min="5126" max="5127" width="17.77734375" style="42" customWidth="1"/>
    <col min="5128" max="5137" width="0" style="42" hidden="1" customWidth="1"/>
    <col min="5138" max="5376" width="10" style="42"/>
    <col min="5377" max="5377" width="0" style="42" hidden="1" customWidth="1"/>
    <col min="5378" max="5378" width="15.21875" style="42" customWidth="1"/>
    <col min="5379" max="5379" width="16.77734375" style="42" customWidth="1"/>
    <col min="5380" max="5380" width="16.6640625" style="42" customWidth="1"/>
    <col min="5381" max="5381" width="0" style="42" hidden="1" customWidth="1"/>
    <col min="5382" max="5383" width="17.77734375" style="42" customWidth="1"/>
    <col min="5384" max="5393" width="0" style="42" hidden="1" customWidth="1"/>
    <col min="5394" max="5632" width="10" style="42"/>
    <col min="5633" max="5633" width="0" style="42" hidden="1" customWidth="1"/>
    <col min="5634" max="5634" width="15.21875" style="42" customWidth="1"/>
    <col min="5635" max="5635" width="16.77734375" style="42" customWidth="1"/>
    <col min="5636" max="5636" width="16.6640625" style="42" customWidth="1"/>
    <col min="5637" max="5637" width="0" style="42" hidden="1" customWidth="1"/>
    <col min="5638" max="5639" width="17.77734375" style="42" customWidth="1"/>
    <col min="5640" max="5649" width="0" style="42" hidden="1" customWidth="1"/>
    <col min="5650" max="5888" width="10" style="42"/>
    <col min="5889" max="5889" width="0" style="42" hidden="1" customWidth="1"/>
    <col min="5890" max="5890" width="15.21875" style="42" customWidth="1"/>
    <col min="5891" max="5891" width="16.77734375" style="42" customWidth="1"/>
    <col min="5892" max="5892" width="16.6640625" style="42" customWidth="1"/>
    <col min="5893" max="5893" width="0" style="42" hidden="1" customWidth="1"/>
    <col min="5894" max="5895" width="17.77734375" style="42" customWidth="1"/>
    <col min="5896" max="5905" width="0" style="42" hidden="1" customWidth="1"/>
    <col min="5906" max="6144" width="10" style="42"/>
    <col min="6145" max="6145" width="0" style="42" hidden="1" customWidth="1"/>
    <col min="6146" max="6146" width="15.21875" style="42" customWidth="1"/>
    <col min="6147" max="6147" width="16.77734375" style="42" customWidth="1"/>
    <col min="6148" max="6148" width="16.6640625" style="42" customWidth="1"/>
    <col min="6149" max="6149" width="0" style="42" hidden="1" customWidth="1"/>
    <col min="6150" max="6151" width="17.77734375" style="42" customWidth="1"/>
    <col min="6152" max="6161" width="0" style="42" hidden="1" customWidth="1"/>
    <col min="6162" max="6400" width="10" style="42"/>
    <col min="6401" max="6401" width="0" style="42" hidden="1" customWidth="1"/>
    <col min="6402" max="6402" width="15.21875" style="42" customWidth="1"/>
    <col min="6403" max="6403" width="16.77734375" style="42" customWidth="1"/>
    <col min="6404" max="6404" width="16.6640625" style="42" customWidth="1"/>
    <col min="6405" max="6405" width="0" style="42" hidden="1" customWidth="1"/>
    <col min="6406" max="6407" width="17.77734375" style="42" customWidth="1"/>
    <col min="6408" max="6417" width="0" style="42" hidden="1" customWidth="1"/>
    <col min="6418" max="6656" width="10" style="42"/>
    <col min="6657" max="6657" width="0" style="42" hidden="1" customWidth="1"/>
    <col min="6658" max="6658" width="15.21875" style="42" customWidth="1"/>
    <col min="6659" max="6659" width="16.77734375" style="42" customWidth="1"/>
    <col min="6660" max="6660" width="16.6640625" style="42" customWidth="1"/>
    <col min="6661" max="6661" width="0" style="42" hidden="1" customWidth="1"/>
    <col min="6662" max="6663" width="17.77734375" style="42" customWidth="1"/>
    <col min="6664" max="6673" width="0" style="42" hidden="1" customWidth="1"/>
    <col min="6674" max="6912" width="10" style="42"/>
    <col min="6913" max="6913" width="0" style="42" hidden="1" customWidth="1"/>
    <col min="6914" max="6914" width="15.21875" style="42" customWidth="1"/>
    <col min="6915" max="6915" width="16.77734375" style="42" customWidth="1"/>
    <col min="6916" max="6916" width="16.6640625" style="42" customWidth="1"/>
    <col min="6917" max="6917" width="0" style="42" hidden="1" customWidth="1"/>
    <col min="6918" max="6919" width="17.77734375" style="42" customWidth="1"/>
    <col min="6920" max="6929" width="0" style="42" hidden="1" customWidth="1"/>
    <col min="6930" max="7168" width="10" style="42"/>
    <col min="7169" max="7169" width="0" style="42" hidden="1" customWidth="1"/>
    <col min="7170" max="7170" width="15.21875" style="42" customWidth="1"/>
    <col min="7171" max="7171" width="16.77734375" style="42" customWidth="1"/>
    <col min="7172" max="7172" width="16.6640625" style="42" customWidth="1"/>
    <col min="7173" max="7173" width="0" style="42" hidden="1" customWidth="1"/>
    <col min="7174" max="7175" width="17.77734375" style="42" customWidth="1"/>
    <col min="7176" max="7185" width="0" style="42" hidden="1" customWidth="1"/>
    <col min="7186" max="7424" width="10" style="42"/>
    <col min="7425" max="7425" width="0" style="42" hidden="1" customWidth="1"/>
    <col min="7426" max="7426" width="15.21875" style="42" customWidth="1"/>
    <col min="7427" max="7427" width="16.77734375" style="42" customWidth="1"/>
    <col min="7428" max="7428" width="16.6640625" style="42" customWidth="1"/>
    <col min="7429" max="7429" width="0" style="42" hidden="1" customWidth="1"/>
    <col min="7430" max="7431" width="17.77734375" style="42" customWidth="1"/>
    <col min="7432" max="7441" width="0" style="42" hidden="1" customWidth="1"/>
    <col min="7442" max="7680" width="10" style="42"/>
    <col min="7681" max="7681" width="0" style="42" hidden="1" customWidth="1"/>
    <col min="7682" max="7682" width="15.21875" style="42" customWidth="1"/>
    <col min="7683" max="7683" width="16.77734375" style="42" customWidth="1"/>
    <col min="7684" max="7684" width="16.6640625" style="42" customWidth="1"/>
    <col min="7685" max="7685" width="0" style="42" hidden="1" customWidth="1"/>
    <col min="7686" max="7687" width="17.77734375" style="42" customWidth="1"/>
    <col min="7688" max="7697" width="0" style="42" hidden="1" customWidth="1"/>
    <col min="7698" max="7936" width="10" style="42"/>
    <col min="7937" max="7937" width="0" style="42" hidden="1" customWidth="1"/>
    <col min="7938" max="7938" width="15.21875" style="42" customWidth="1"/>
    <col min="7939" max="7939" width="16.77734375" style="42" customWidth="1"/>
    <col min="7940" max="7940" width="16.6640625" style="42" customWidth="1"/>
    <col min="7941" max="7941" width="0" style="42" hidden="1" customWidth="1"/>
    <col min="7942" max="7943" width="17.77734375" style="42" customWidth="1"/>
    <col min="7944" max="7953" width="0" style="42" hidden="1" customWidth="1"/>
    <col min="7954" max="8192" width="10" style="42"/>
    <col min="8193" max="8193" width="0" style="42" hidden="1" customWidth="1"/>
    <col min="8194" max="8194" width="15.21875" style="42" customWidth="1"/>
    <col min="8195" max="8195" width="16.77734375" style="42" customWidth="1"/>
    <col min="8196" max="8196" width="16.6640625" style="42" customWidth="1"/>
    <col min="8197" max="8197" width="0" style="42" hidden="1" customWidth="1"/>
    <col min="8198" max="8199" width="17.77734375" style="42" customWidth="1"/>
    <col min="8200" max="8209" width="0" style="42" hidden="1" customWidth="1"/>
    <col min="8210" max="8448" width="10" style="42"/>
    <col min="8449" max="8449" width="0" style="42" hidden="1" customWidth="1"/>
    <col min="8450" max="8450" width="15.21875" style="42" customWidth="1"/>
    <col min="8451" max="8451" width="16.77734375" style="42" customWidth="1"/>
    <col min="8452" max="8452" width="16.6640625" style="42" customWidth="1"/>
    <col min="8453" max="8453" width="0" style="42" hidden="1" customWidth="1"/>
    <col min="8454" max="8455" width="17.77734375" style="42" customWidth="1"/>
    <col min="8456" max="8465" width="0" style="42" hidden="1" customWidth="1"/>
    <col min="8466" max="8704" width="10" style="42"/>
    <col min="8705" max="8705" width="0" style="42" hidden="1" customWidth="1"/>
    <col min="8706" max="8706" width="15.21875" style="42" customWidth="1"/>
    <col min="8707" max="8707" width="16.77734375" style="42" customWidth="1"/>
    <col min="8708" max="8708" width="16.6640625" style="42" customWidth="1"/>
    <col min="8709" max="8709" width="0" style="42" hidden="1" customWidth="1"/>
    <col min="8710" max="8711" width="17.77734375" style="42" customWidth="1"/>
    <col min="8712" max="8721" width="0" style="42" hidden="1" customWidth="1"/>
    <col min="8722" max="8960" width="10" style="42"/>
    <col min="8961" max="8961" width="0" style="42" hidden="1" customWidth="1"/>
    <col min="8962" max="8962" width="15.21875" style="42" customWidth="1"/>
    <col min="8963" max="8963" width="16.77734375" style="42" customWidth="1"/>
    <col min="8964" max="8964" width="16.6640625" style="42" customWidth="1"/>
    <col min="8965" max="8965" width="0" style="42" hidden="1" customWidth="1"/>
    <col min="8966" max="8967" width="17.77734375" style="42" customWidth="1"/>
    <col min="8968" max="8977" width="0" style="42" hidden="1" customWidth="1"/>
    <col min="8978" max="9216" width="10" style="42"/>
    <col min="9217" max="9217" width="0" style="42" hidden="1" customWidth="1"/>
    <col min="9218" max="9218" width="15.21875" style="42" customWidth="1"/>
    <col min="9219" max="9219" width="16.77734375" style="42" customWidth="1"/>
    <col min="9220" max="9220" width="16.6640625" style="42" customWidth="1"/>
    <col min="9221" max="9221" width="0" style="42" hidden="1" customWidth="1"/>
    <col min="9222" max="9223" width="17.77734375" style="42" customWidth="1"/>
    <col min="9224" max="9233" width="0" style="42" hidden="1" customWidth="1"/>
    <col min="9234" max="9472" width="10" style="42"/>
    <col min="9473" max="9473" width="0" style="42" hidden="1" customWidth="1"/>
    <col min="9474" max="9474" width="15.21875" style="42" customWidth="1"/>
    <col min="9475" max="9475" width="16.77734375" style="42" customWidth="1"/>
    <col min="9476" max="9476" width="16.6640625" style="42" customWidth="1"/>
    <col min="9477" max="9477" width="0" style="42" hidden="1" customWidth="1"/>
    <col min="9478" max="9479" width="17.77734375" style="42" customWidth="1"/>
    <col min="9480" max="9489" width="0" style="42" hidden="1" customWidth="1"/>
    <col min="9490" max="9728" width="10" style="42"/>
    <col min="9729" max="9729" width="0" style="42" hidden="1" customWidth="1"/>
    <col min="9730" max="9730" width="15.21875" style="42" customWidth="1"/>
    <col min="9731" max="9731" width="16.77734375" style="42" customWidth="1"/>
    <col min="9732" max="9732" width="16.6640625" style="42" customWidth="1"/>
    <col min="9733" max="9733" width="0" style="42" hidden="1" customWidth="1"/>
    <col min="9734" max="9735" width="17.77734375" style="42" customWidth="1"/>
    <col min="9736" max="9745" width="0" style="42" hidden="1" customWidth="1"/>
    <col min="9746" max="9984" width="10" style="42"/>
    <col min="9985" max="9985" width="0" style="42" hidden="1" customWidth="1"/>
    <col min="9986" max="9986" width="15.21875" style="42" customWidth="1"/>
    <col min="9987" max="9987" width="16.77734375" style="42" customWidth="1"/>
    <col min="9988" max="9988" width="16.6640625" style="42" customWidth="1"/>
    <col min="9989" max="9989" width="0" style="42" hidden="1" customWidth="1"/>
    <col min="9990" max="9991" width="17.77734375" style="42" customWidth="1"/>
    <col min="9992" max="10001" width="0" style="42" hidden="1" customWidth="1"/>
    <col min="10002" max="10240" width="10" style="42"/>
    <col min="10241" max="10241" width="0" style="42" hidden="1" customWidth="1"/>
    <col min="10242" max="10242" width="15.21875" style="42" customWidth="1"/>
    <col min="10243" max="10243" width="16.77734375" style="42" customWidth="1"/>
    <col min="10244" max="10244" width="16.6640625" style="42" customWidth="1"/>
    <col min="10245" max="10245" width="0" style="42" hidden="1" customWidth="1"/>
    <col min="10246" max="10247" width="17.77734375" style="42" customWidth="1"/>
    <col min="10248" max="10257" width="0" style="42" hidden="1" customWidth="1"/>
    <col min="10258" max="10496" width="10" style="42"/>
    <col min="10497" max="10497" width="0" style="42" hidden="1" customWidth="1"/>
    <col min="10498" max="10498" width="15.21875" style="42" customWidth="1"/>
    <col min="10499" max="10499" width="16.77734375" style="42" customWidth="1"/>
    <col min="10500" max="10500" width="16.6640625" style="42" customWidth="1"/>
    <col min="10501" max="10501" width="0" style="42" hidden="1" customWidth="1"/>
    <col min="10502" max="10503" width="17.77734375" style="42" customWidth="1"/>
    <col min="10504" max="10513" width="0" style="42" hidden="1" customWidth="1"/>
    <col min="10514" max="10752" width="10" style="42"/>
    <col min="10753" max="10753" width="0" style="42" hidden="1" customWidth="1"/>
    <col min="10754" max="10754" width="15.21875" style="42" customWidth="1"/>
    <col min="10755" max="10755" width="16.77734375" style="42" customWidth="1"/>
    <col min="10756" max="10756" width="16.6640625" style="42" customWidth="1"/>
    <col min="10757" max="10757" width="0" style="42" hidden="1" customWidth="1"/>
    <col min="10758" max="10759" width="17.77734375" style="42" customWidth="1"/>
    <col min="10760" max="10769" width="0" style="42" hidden="1" customWidth="1"/>
    <col min="10770" max="11008" width="10" style="42"/>
    <col min="11009" max="11009" width="0" style="42" hidden="1" customWidth="1"/>
    <col min="11010" max="11010" width="15.21875" style="42" customWidth="1"/>
    <col min="11011" max="11011" width="16.77734375" style="42" customWidth="1"/>
    <col min="11012" max="11012" width="16.6640625" style="42" customWidth="1"/>
    <col min="11013" max="11013" width="0" style="42" hidden="1" customWidth="1"/>
    <col min="11014" max="11015" width="17.77734375" style="42" customWidth="1"/>
    <col min="11016" max="11025" width="0" style="42" hidden="1" customWidth="1"/>
    <col min="11026" max="11264" width="10" style="42"/>
    <col min="11265" max="11265" width="0" style="42" hidden="1" customWidth="1"/>
    <col min="11266" max="11266" width="15.21875" style="42" customWidth="1"/>
    <col min="11267" max="11267" width="16.77734375" style="42" customWidth="1"/>
    <col min="11268" max="11268" width="16.6640625" style="42" customWidth="1"/>
    <col min="11269" max="11269" width="0" style="42" hidden="1" customWidth="1"/>
    <col min="11270" max="11271" width="17.77734375" style="42" customWidth="1"/>
    <col min="11272" max="11281" width="0" style="42" hidden="1" customWidth="1"/>
    <col min="11282" max="11520" width="10" style="42"/>
    <col min="11521" max="11521" width="0" style="42" hidden="1" customWidth="1"/>
    <col min="11522" max="11522" width="15.21875" style="42" customWidth="1"/>
    <col min="11523" max="11523" width="16.77734375" style="42" customWidth="1"/>
    <col min="11524" max="11524" width="16.6640625" style="42" customWidth="1"/>
    <col min="11525" max="11525" width="0" style="42" hidden="1" customWidth="1"/>
    <col min="11526" max="11527" width="17.77734375" style="42" customWidth="1"/>
    <col min="11528" max="11537" width="0" style="42" hidden="1" customWidth="1"/>
    <col min="11538" max="11776" width="10" style="42"/>
    <col min="11777" max="11777" width="0" style="42" hidden="1" customWidth="1"/>
    <col min="11778" max="11778" width="15.21875" style="42" customWidth="1"/>
    <col min="11779" max="11779" width="16.77734375" style="42" customWidth="1"/>
    <col min="11780" max="11780" width="16.6640625" style="42" customWidth="1"/>
    <col min="11781" max="11781" width="0" style="42" hidden="1" customWidth="1"/>
    <col min="11782" max="11783" width="17.77734375" style="42" customWidth="1"/>
    <col min="11784" max="11793" width="0" style="42" hidden="1" customWidth="1"/>
    <col min="11794" max="12032" width="10" style="42"/>
    <col min="12033" max="12033" width="0" style="42" hidden="1" customWidth="1"/>
    <col min="12034" max="12034" width="15.21875" style="42" customWidth="1"/>
    <col min="12035" max="12035" width="16.77734375" style="42" customWidth="1"/>
    <col min="12036" max="12036" width="16.6640625" style="42" customWidth="1"/>
    <col min="12037" max="12037" width="0" style="42" hidden="1" customWidth="1"/>
    <col min="12038" max="12039" width="17.77734375" style="42" customWidth="1"/>
    <col min="12040" max="12049" width="0" style="42" hidden="1" customWidth="1"/>
    <col min="12050" max="12288" width="10" style="42"/>
    <col min="12289" max="12289" width="0" style="42" hidden="1" customWidth="1"/>
    <col min="12290" max="12290" width="15.21875" style="42" customWidth="1"/>
    <col min="12291" max="12291" width="16.77734375" style="42" customWidth="1"/>
    <col min="12292" max="12292" width="16.6640625" style="42" customWidth="1"/>
    <col min="12293" max="12293" width="0" style="42" hidden="1" customWidth="1"/>
    <col min="12294" max="12295" width="17.77734375" style="42" customWidth="1"/>
    <col min="12296" max="12305" width="0" style="42" hidden="1" customWidth="1"/>
    <col min="12306" max="12544" width="10" style="42"/>
    <col min="12545" max="12545" width="0" style="42" hidden="1" customWidth="1"/>
    <col min="12546" max="12546" width="15.21875" style="42" customWidth="1"/>
    <col min="12547" max="12547" width="16.77734375" style="42" customWidth="1"/>
    <col min="12548" max="12548" width="16.6640625" style="42" customWidth="1"/>
    <col min="12549" max="12549" width="0" style="42" hidden="1" customWidth="1"/>
    <col min="12550" max="12551" width="17.77734375" style="42" customWidth="1"/>
    <col min="12552" max="12561" width="0" style="42" hidden="1" customWidth="1"/>
    <col min="12562" max="12800" width="10" style="42"/>
    <col min="12801" max="12801" width="0" style="42" hidden="1" customWidth="1"/>
    <col min="12802" max="12802" width="15.21875" style="42" customWidth="1"/>
    <col min="12803" max="12803" width="16.77734375" style="42" customWidth="1"/>
    <col min="12804" max="12804" width="16.6640625" style="42" customWidth="1"/>
    <col min="12805" max="12805" width="0" style="42" hidden="1" customWidth="1"/>
    <col min="12806" max="12807" width="17.77734375" style="42" customWidth="1"/>
    <col min="12808" max="12817" width="0" style="42" hidden="1" customWidth="1"/>
    <col min="12818" max="13056" width="10" style="42"/>
    <col min="13057" max="13057" width="0" style="42" hidden="1" customWidth="1"/>
    <col min="13058" max="13058" width="15.21875" style="42" customWidth="1"/>
    <col min="13059" max="13059" width="16.77734375" style="42" customWidth="1"/>
    <col min="13060" max="13060" width="16.6640625" style="42" customWidth="1"/>
    <col min="13061" max="13061" width="0" style="42" hidden="1" customWidth="1"/>
    <col min="13062" max="13063" width="17.77734375" style="42" customWidth="1"/>
    <col min="13064" max="13073" width="0" style="42" hidden="1" customWidth="1"/>
    <col min="13074" max="13312" width="10" style="42"/>
    <col min="13313" max="13313" width="0" style="42" hidden="1" customWidth="1"/>
    <col min="13314" max="13314" width="15.21875" style="42" customWidth="1"/>
    <col min="13315" max="13315" width="16.77734375" style="42" customWidth="1"/>
    <col min="13316" max="13316" width="16.6640625" style="42" customWidth="1"/>
    <col min="13317" max="13317" width="0" style="42" hidden="1" customWidth="1"/>
    <col min="13318" max="13319" width="17.77734375" style="42" customWidth="1"/>
    <col min="13320" max="13329" width="0" style="42" hidden="1" customWidth="1"/>
    <col min="13330" max="13568" width="10" style="42"/>
    <col min="13569" max="13569" width="0" style="42" hidden="1" customWidth="1"/>
    <col min="13570" max="13570" width="15.21875" style="42" customWidth="1"/>
    <col min="13571" max="13571" width="16.77734375" style="42" customWidth="1"/>
    <col min="13572" max="13572" width="16.6640625" style="42" customWidth="1"/>
    <col min="13573" max="13573" width="0" style="42" hidden="1" customWidth="1"/>
    <col min="13574" max="13575" width="17.77734375" style="42" customWidth="1"/>
    <col min="13576" max="13585" width="0" style="42" hidden="1" customWidth="1"/>
    <col min="13586" max="13824" width="10" style="42"/>
    <col min="13825" max="13825" width="0" style="42" hidden="1" customWidth="1"/>
    <col min="13826" max="13826" width="15.21875" style="42" customWidth="1"/>
    <col min="13827" max="13827" width="16.77734375" style="42" customWidth="1"/>
    <col min="13828" max="13828" width="16.6640625" style="42" customWidth="1"/>
    <col min="13829" max="13829" width="0" style="42" hidden="1" customWidth="1"/>
    <col min="13830" max="13831" width="17.77734375" style="42" customWidth="1"/>
    <col min="13832" max="13841" width="0" style="42" hidden="1" customWidth="1"/>
    <col min="13842" max="14080" width="10" style="42"/>
    <col min="14081" max="14081" width="0" style="42" hidden="1" customWidth="1"/>
    <col min="14082" max="14082" width="15.21875" style="42" customWidth="1"/>
    <col min="14083" max="14083" width="16.77734375" style="42" customWidth="1"/>
    <col min="14084" max="14084" width="16.6640625" style="42" customWidth="1"/>
    <col min="14085" max="14085" width="0" style="42" hidden="1" customWidth="1"/>
    <col min="14086" max="14087" width="17.77734375" style="42" customWidth="1"/>
    <col min="14088" max="14097" width="0" style="42" hidden="1" customWidth="1"/>
    <col min="14098" max="14336" width="10" style="42"/>
    <col min="14337" max="14337" width="0" style="42" hidden="1" customWidth="1"/>
    <col min="14338" max="14338" width="15.21875" style="42" customWidth="1"/>
    <col min="14339" max="14339" width="16.77734375" style="42" customWidth="1"/>
    <col min="14340" max="14340" width="16.6640625" style="42" customWidth="1"/>
    <col min="14341" max="14341" width="0" style="42" hidden="1" customWidth="1"/>
    <col min="14342" max="14343" width="17.77734375" style="42" customWidth="1"/>
    <col min="14344" max="14353" width="0" style="42" hidden="1" customWidth="1"/>
    <col min="14354" max="14592" width="10" style="42"/>
    <col min="14593" max="14593" width="0" style="42" hidden="1" customWidth="1"/>
    <col min="14594" max="14594" width="15.21875" style="42" customWidth="1"/>
    <col min="14595" max="14595" width="16.77734375" style="42" customWidth="1"/>
    <col min="14596" max="14596" width="16.6640625" style="42" customWidth="1"/>
    <col min="14597" max="14597" width="0" style="42" hidden="1" customWidth="1"/>
    <col min="14598" max="14599" width="17.77734375" style="42" customWidth="1"/>
    <col min="14600" max="14609" width="0" style="42" hidden="1" customWidth="1"/>
    <col min="14610" max="14848" width="10" style="42"/>
    <col min="14849" max="14849" width="0" style="42" hidden="1" customWidth="1"/>
    <col min="14850" max="14850" width="15.21875" style="42" customWidth="1"/>
    <col min="14851" max="14851" width="16.77734375" style="42" customWidth="1"/>
    <col min="14852" max="14852" width="16.6640625" style="42" customWidth="1"/>
    <col min="14853" max="14853" width="0" style="42" hidden="1" customWidth="1"/>
    <col min="14854" max="14855" width="17.77734375" style="42" customWidth="1"/>
    <col min="14856" max="14865" width="0" style="42" hidden="1" customWidth="1"/>
    <col min="14866" max="15104" width="10" style="42"/>
    <col min="15105" max="15105" width="0" style="42" hidden="1" customWidth="1"/>
    <col min="15106" max="15106" width="15.21875" style="42" customWidth="1"/>
    <col min="15107" max="15107" width="16.77734375" style="42" customWidth="1"/>
    <col min="15108" max="15108" width="16.6640625" style="42" customWidth="1"/>
    <col min="15109" max="15109" width="0" style="42" hidden="1" customWidth="1"/>
    <col min="15110" max="15111" width="17.77734375" style="42" customWidth="1"/>
    <col min="15112" max="15121" width="0" style="42" hidden="1" customWidth="1"/>
    <col min="15122" max="15360" width="10" style="42"/>
    <col min="15361" max="15361" width="0" style="42" hidden="1" customWidth="1"/>
    <col min="15362" max="15362" width="15.21875" style="42" customWidth="1"/>
    <col min="15363" max="15363" width="16.77734375" style="42" customWidth="1"/>
    <col min="15364" max="15364" width="16.6640625" style="42" customWidth="1"/>
    <col min="15365" max="15365" width="0" style="42" hidden="1" customWidth="1"/>
    <col min="15366" max="15367" width="17.77734375" style="42" customWidth="1"/>
    <col min="15368" max="15377" width="0" style="42" hidden="1" customWidth="1"/>
    <col min="15378" max="15616" width="10" style="42"/>
    <col min="15617" max="15617" width="0" style="42" hidden="1" customWidth="1"/>
    <col min="15618" max="15618" width="15.21875" style="42" customWidth="1"/>
    <col min="15619" max="15619" width="16.77734375" style="42" customWidth="1"/>
    <col min="15620" max="15620" width="16.6640625" style="42" customWidth="1"/>
    <col min="15621" max="15621" width="0" style="42" hidden="1" customWidth="1"/>
    <col min="15622" max="15623" width="17.77734375" style="42" customWidth="1"/>
    <col min="15624" max="15633" width="0" style="42" hidden="1" customWidth="1"/>
    <col min="15634" max="15872" width="10" style="42"/>
    <col min="15873" max="15873" width="0" style="42" hidden="1" customWidth="1"/>
    <col min="15874" max="15874" width="15.21875" style="42" customWidth="1"/>
    <col min="15875" max="15875" width="16.77734375" style="42" customWidth="1"/>
    <col min="15876" max="15876" width="16.6640625" style="42" customWidth="1"/>
    <col min="15877" max="15877" width="0" style="42" hidden="1" customWidth="1"/>
    <col min="15878" max="15879" width="17.77734375" style="42" customWidth="1"/>
    <col min="15880" max="15889" width="0" style="42" hidden="1" customWidth="1"/>
    <col min="15890" max="16128" width="10" style="42"/>
    <col min="16129" max="16129" width="0" style="42" hidden="1" customWidth="1"/>
    <col min="16130" max="16130" width="15.21875" style="42" customWidth="1"/>
    <col min="16131" max="16131" width="16.77734375" style="42" customWidth="1"/>
    <col min="16132" max="16132" width="16.6640625" style="42" customWidth="1"/>
    <col min="16133" max="16133" width="0" style="42" hidden="1" customWidth="1"/>
    <col min="16134" max="16135" width="17.77734375" style="42" customWidth="1"/>
    <col min="16136" max="16145" width="0" style="42" hidden="1" customWidth="1"/>
    <col min="16146" max="16384" width="10" style="42"/>
  </cols>
  <sheetData>
    <row r="1" spans="2:256" s="75" customFormat="1">
      <c r="B1" s="281" t="s">
        <v>178</v>
      </c>
      <c r="C1" s="281"/>
      <c r="D1" s="281"/>
      <c r="E1" s="281"/>
      <c r="F1" s="281"/>
      <c r="G1" s="229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</row>
    <row r="2" spans="2:256" s="75" customFormat="1" ht="15" customHeight="1">
      <c r="B2" s="230"/>
      <c r="C2" s="230"/>
      <c r="D2" s="43"/>
      <c r="E2" s="230"/>
      <c r="F2" s="230"/>
      <c r="G2" s="230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</row>
    <row r="3" spans="2:256" s="81" customFormat="1" ht="27.75" customHeight="1">
      <c r="B3" s="76" t="s">
        <v>2</v>
      </c>
      <c r="C3" s="77" t="s">
        <v>18</v>
      </c>
      <c r="D3" s="187" t="s">
        <v>270</v>
      </c>
      <c r="E3" s="78" t="s">
        <v>16</v>
      </c>
      <c r="F3" s="79" t="s">
        <v>3</v>
      </c>
      <c r="G3" s="165"/>
      <c r="H3" s="80" t="s">
        <v>91</v>
      </c>
      <c r="I3" s="80" t="s">
        <v>93</v>
      </c>
      <c r="J3" s="80" t="s">
        <v>92</v>
      </c>
      <c r="K3" s="80" t="s">
        <v>94</v>
      </c>
      <c r="L3" s="80" t="s">
        <v>95</v>
      </c>
      <c r="M3" s="80" t="s">
        <v>206</v>
      </c>
      <c r="N3" s="80" t="s">
        <v>91</v>
      </c>
      <c r="O3" s="80" t="s">
        <v>92</v>
      </c>
      <c r="P3" s="80" t="s">
        <v>94</v>
      </c>
      <c r="Q3" s="80" t="s">
        <v>271</v>
      </c>
    </row>
    <row r="4" spans="2:256" s="81" customFormat="1" ht="22.5" customHeight="1">
      <c r="B4" s="82" t="s">
        <v>96</v>
      </c>
      <c r="C4" s="83" t="s">
        <v>97</v>
      </c>
      <c r="D4" s="188">
        <v>2476734.81</v>
      </c>
      <c r="E4" s="189">
        <v>2391798</v>
      </c>
      <c r="F4" s="166">
        <f>(D4-E4)/E4*100</f>
        <v>3.5511698730411205</v>
      </c>
      <c r="G4" s="167"/>
      <c r="H4" s="81">
        <v>1257952.05</v>
      </c>
      <c r="J4" s="81">
        <v>748262.99</v>
      </c>
      <c r="K4" s="81">
        <v>106226</v>
      </c>
      <c r="M4" s="81">
        <f>H4+J4+K4</f>
        <v>2112441.04</v>
      </c>
      <c r="N4" s="81">
        <v>1449230.81</v>
      </c>
      <c r="O4" s="81">
        <v>888994</v>
      </c>
      <c r="P4" s="81">
        <v>138510</v>
      </c>
      <c r="Q4" s="81">
        <f>N4+O4+P4</f>
        <v>2476734.81</v>
      </c>
    </row>
    <row r="5" spans="2:256" s="81" customFormat="1" ht="19.95" customHeight="1">
      <c r="B5" s="82" t="s">
        <v>98</v>
      </c>
      <c r="C5" s="83" t="s">
        <v>99</v>
      </c>
      <c r="D5" s="190">
        <v>3144.54</v>
      </c>
      <c r="E5" s="189">
        <v>2493</v>
      </c>
      <c r="F5" s="166">
        <f t="shared" ref="F5:F19" si="0">(D5-E5)/E5*100</f>
        <v>26.134777376654633</v>
      </c>
      <c r="G5" s="167"/>
      <c r="H5" s="81">
        <v>2809.99</v>
      </c>
      <c r="M5" s="81">
        <f t="shared" ref="M5:M19" si="1">H5+J5+K5</f>
        <v>2809.99</v>
      </c>
      <c r="N5" s="81">
        <v>3144.54</v>
      </c>
      <c r="Q5" s="81">
        <f t="shared" ref="Q5:Q19" si="2">N5+O5+P5</f>
        <v>3144.54</v>
      </c>
    </row>
    <row r="6" spans="2:256" s="81" customFormat="1" ht="18" customHeight="1">
      <c r="B6" s="82" t="s">
        <v>100</v>
      </c>
      <c r="C6" s="83" t="s">
        <v>99</v>
      </c>
      <c r="D6" s="190">
        <v>1828.84</v>
      </c>
      <c r="E6" s="191">
        <v>1983</v>
      </c>
      <c r="F6" s="166">
        <f t="shared" si="0"/>
        <v>-7.7740796772566858</v>
      </c>
      <c r="G6" s="167"/>
      <c r="H6" s="81">
        <v>1644.61</v>
      </c>
      <c r="M6" s="81">
        <f t="shared" si="1"/>
        <v>1644.61</v>
      </c>
      <c r="N6" s="81">
        <v>1828.84</v>
      </c>
      <c r="Q6" s="81">
        <f t="shared" si="2"/>
        <v>1828.84</v>
      </c>
    </row>
    <row r="7" spans="2:256" s="81" customFormat="1" ht="18" hidden="1" customHeight="1">
      <c r="B7" s="82" t="s">
        <v>101</v>
      </c>
      <c r="C7" s="83" t="s">
        <v>99</v>
      </c>
      <c r="D7" s="188">
        <v>0</v>
      </c>
      <c r="E7" s="192"/>
      <c r="F7" s="166" t="e">
        <f t="shared" si="0"/>
        <v>#DIV/0!</v>
      </c>
      <c r="G7" s="167"/>
      <c r="M7" s="81">
        <f t="shared" si="1"/>
        <v>0</v>
      </c>
      <c r="Q7" s="81">
        <f t="shared" si="2"/>
        <v>0</v>
      </c>
    </row>
    <row r="8" spans="2:256" s="81" customFormat="1" ht="18" customHeight="1">
      <c r="B8" s="82" t="s">
        <v>102</v>
      </c>
      <c r="C8" s="83" t="s">
        <v>99</v>
      </c>
      <c r="D8" s="190">
        <v>26.64</v>
      </c>
      <c r="E8" s="191">
        <v>142</v>
      </c>
      <c r="F8" s="166">
        <f t="shared" si="0"/>
        <v>-81.239436619718305</v>
      </c>
      <c r="G8" s="167"/>
      <c r="H8" s="81">
        <v>26.64</v>
      </c>
      <c r="M8" s="81">
        <f t="shared" si="1"/>
        <v>26.64</v>
      </c>
      <c r="N8" s="81">
        <v>26.64</v>
      </c>
      <c r="Q8" s="81">
        <f t="shared" si="2"/>
        <v>26.64</v>
      </c>
    </row>
    <row r="9" spans="2:256" s="81" customFormat="1" ht="16.5" customHeight="1">
      <c r="B9" s="82" t="s">
        <v>103</v>
      </c>
      <c r="C9" s="83" t="s">
        <v>99</v>
      </c>
      <c r="D9" s="190">
        <v>8240.44</v>
      </c>
      <c r="E9" s="193">
        <v>8729</v>
      </c>
      <c r="F9" s="166">
        <f t="shared" si="0"/>
        <v>-5.5969755985794425</v>
      </c>
      <c r="G9" s="167"/>
      <c r="J9" s="81">
        <v>7226</v>
      </c>
      <c r="M9" s="81">
        <f t="shared" si="1"/>
        <v>7226</v>
      </c>
      <c r="O9" s="81">
        <v>8240.44</v>
      </c>
      <c r="Q9" s="81">
        <f t="shared" si="2"/>
        <v>8240.44</v>
      </c>
    </row>
    <row r="10" spans="2:256" s="81" customFormat="1" ht="18" customHeight="1">
      <c r="B10" s="82" t="s">
        <v>104</v>
      </c>
      <c r="C10" s="83" t="s">
        <v>99</v>
      </c>
      <c r="D10" s="194">
        <v>518075</v>
      </c>
      <c r="E10" s="189">
        <v>387769</v>
      </c>
      <c r="F10" s="166">
        <f t="shared" si="0"/>
        <v>33.604027139869359</v>
      </c>
      <c r="G10" s="167"/>
      <c r="H10" s="81">
        <v>420244</v>
      </c>
      <c r="M10" s="81">
        <f t="shared" si="1"/>
        <v>420244</v>
      </c>
      <c r="N10" s="81">
        <v>518075</v>
      </c>
      <c r="Q10" s="81">
        <f t="shared" si="2"/>
        <v>518075</v>
      </c>
    </row>
    <row r="11" spans="2:256" s="81" customFormat="1" ht="18" customHeight="1">
      <c r="B11" s="82" t="s">
        <v>179</v>
      </c>
      <c r="C11" s="83" t="s">
        <v>99</v>
      </c>
      <c r="D11" s="194">
        <v>296050</v>
      </c>
      <c r="E11" s="189">
        <v>252295</v>
      </c>
      <c r="F11" s="166">
        <f t="shared" si="0"/>
        <v>17.342793158802198</v>
      </c>
      <c r="G11" s="167"/>
      <c r="H11" s="81">
        <v>261534</v>
      </c>
      <c r="M11" s="81">
        <f t="shared" si="1"/>
        <v>261534</v>
      </c>
      <c r="N11" s="81">
        <v>296050</v>
      </c>
      <c r="Q11" s="81">
        <f t="shared" si="2"/>
        <v>296050</v>
      </c>
    </row>
    <row r="12" spans="2:256" s="84" customFormat="1" ht="18" customHeight="1">
      <c r="B12" s="85" t="s">
        <v>106</v>
      </c>
      <c r="C12" s="86" t="s">
        <v>107</v>
      </c>
      <c r="D12" s="194">
        <v>49249.5</v>
      </c>
      <c r="E12" s="189">
        <v>44581</v>
      </c>
      <c r="F12" s="166">
        <f t="shared" si="0"/>
        <v>10.471949933828313</v>
      </c>
      <c r="G12" s="167"/>
      <c r="J12" s="84">
        <v>25747.5</v>
      </c>
      <c r="K12" s="84">
        <v>12404</v>
      </c>
      <c r="M12" s="81">
        <f t="shared" si="1"/>
        <v>38151.5</v>
      </c>
      <c r="O12" s="84">
        <v>36845.5</v>
      </c>
      <c r="P12" s="84">
        <v>12404</v>
      </c>
      <c r="Q12" s="81">
        <f t="shared" si="2"/>
        <v>49249.5</v>
      </c>
    </row>
    <row r="13" spans="2:256" s="84" customFormat="1" ht="18" customHeight="1">
      <c r="B13" s="85" t="s">
        <v>108</v>
      </c>
      <c r="C13" s="86" t="s">
        <v>99</v>
      </c>
      <c r="D13" s="194">
        <v>29.11</v>
      </c>
      <c r="E13" s="189">
        <v>89</v>
      </c>
      <c r="F13" s="166">
        <f t="shared" si="0"/>
        <v>-67.292134831460672</v>
      </c>
      <c r="G13" s="167"/>
      <c r="H13" s="84">
        <v>29.11</v>
      </c>
      <c r="M13" s="81">
        <f t="shared" si="1"/>
        <v>29.11</v>
      </c>
      <c r="N13" s="84">
        <v>29.11</v>
      </c>
      <c r="Q13" s="81">
        <f t="shared" si="2"/>
        <v>29.11</v>
      </c>
    </row>
    <row r="14" spans="2:256" s="84" customFormat="1" ht="18" customHeight="1">
      <c r="B14" s="85" t="s">
        <v>109</v>
      </c>
      <c r="C14" s="86" t="s">
        <v>99</v>
      </c>
      <c r="D14" s="194">
        <v>5326</v>
      </c>
      <c r="E14" s="189">
        <v>2408</v>
      </c>
      <c r="F14" s="166">
        <f t="shared" si="0"/>
        <v>121.17940199335548</v>
      </c>
      <c r="G14" s="167"/>
      <c r="H14" s="84">
        <v>4529</v>
      </c>
      <c r="M14" s="81">
        <f t="shared" si="1"/>
        <v>4529</v>
      </c>
      <c r="N14" s="84">
        <v>5326</v>
      </c>
      <c r="Q14" s="81">
        <f t="shared" si="2"/>
        <v>5326</v>
      </c>
    </row>
    <row r="15" spans="2:256" s="84" customFormat="1" ht="18" customHeight="1">
      <c r="B15" s="85" t="s">
        <v>110</v>
      </c>
      <c r="C15" s="86" t="s">
        <v>99</v>
      </c>
      <c r="D15" s="194">
        <v>2770</v>
      </c>
      <c r="E15" s="189">
        <v>41814</v>
      </c>
      <c r="F15" s="166">
        <f t="shared" si="0"/>
        <v>-93.37542449897164</v>
      </c>
      <c r="G15" s="167"/>
      <c r="K15" s="84">
        <v>2770</v>
      </c>
      <c r="M15" s="81">
        <f t="shared" si="1"/>
        <v>2770</v>
      </c>
      <c r="P15" s="84">
        <v>2770</v>
      </c>
      <c r="Q15" s="81">
        <f t="shared" si="2"/>
        <v>2770</v>
      </c>
    </row>
    <row r="16" spans="2:256" s="84" customFormat="1" ht="18" hidden="1" customHeight="1">
      <c r="B16" s="234" t="s">
        <v>111</v>
      </c>
      <c r="C16" s="235" t="s">
        <v>99</v>
      </c>
      <c r="D16" s="195">
        <v>0</v>
      </c>
      <c r="E16" s="189"/>
      <c r="F16" s="166" t="e">
        <f t="shared" si="0"/>
        <v>#DIV/0!</v>
      </c>
      <c r="G16" s="167"/>
      <c r="M16" s="81">
        <f t="shared" si="1"/>
        <v>0</v>
      </c>
      <c r="Q16" s="81">
        <f t="shared" si="2"/>
        <v>0</v>
      </c>
    </row>
    <row r="17" spans="2:256" s="84" customFormat="1" ht="18" hidden="1" customHeight="1">
      <c r="B17" s="234" t="s">
        <v>112</v>
      </c>
      <c r="C17" s="235" t="s">
        <v>99</v>
      </c>
      <c r="D17" s="195">
        <v>0</v>
      </c>
      <c r="E17" s="196"/>
      <c r="F17" s="166" t="e">
        <f t="shared" si="0"/>
        <v>#DIV/0!</v>
      </c>
      <c r="G17" s="167"/>
      <c r="M17" s="81">
        <f t="shared" si="1"/>
        <v>0</v>
      </c>
      <c r="Q17" s="81">
        <f t="shared" si="2"/>
        <v>0</v>
      </c>
    </row>
    <row r="18" spans="2:256" s="84" customFormat="1" ht="18" customHeight="1">
      <c r="B18" s="87" t="s">
        <v>113</v>
      </c>
      <c r="C18" s="88" t="s">
        <v>114</v>
      </c>
      <c r="D18" s="188">
        <v>0</v>
      </c>
      <c r="E18" s="189">
        <v>72</v>
      </c>
      <c r="F18" s="166">
        <f t="shared" si="0"/>
        <v>-100</v>
      </c>
      <c r="G18" s="167"/>
      <c r="H18" s="84">
        <v>0</v>
      </c>
      <c r="M18" s="81">
        <f t="shared" si="1"/>
        <v>0</v>
      </c>
      <c r="N18" s="84">
        <v>0</v>
      </c>
      <c r="Q18" s="81">
        <f t="shared" si="2"/>
        <v>0</v>
      </c>
    </row>
    <row r="19" spans="2:256" s="84" customFormat="1" ht="18" customHeight="1">
      <c r="B19" s="87" t="s">
        <v>180</v>
      </c>
      <c r="C19" s="88" t="s">
        <v>99</v>
      </c>
      <c r="D19" s="188">
        <v>1490.8</v>
      </c>
      <c r="E19" s="197">
        <v>2154</v>
      </c>
      <c r="F19" s="166">
        <f t="shared" si="0"/>
        <v>-30.789229340761377</v>
      </c>
      <c r="G19" s="167"/>
      <c r="J19" s="84">
        <v>1371</v>
      </c>
      <c r="M19" s="81">
        <f t="shared" si="1"/>
        <v>1371</v>
      </c>
      <c r="O19" s="84">
        <v>1490.8</v>
      </c>
      <c r="Q19" s="81">
        <f t="shared" si="2"/>
        <v>1490.8</v>
      </c>
    </row>
    <row r="20" spans="2:256" s="84" customFormat="1" ht="18" customHeight="1">
      <c r="B20" s="89" t="s">
        <v>115</v>
      </c>
      <c r="C20" s="90"/>
      <c r="D20" s="91"/>
      <c r="E20" s="92"/>
      <c r="F20" s="92"/>
      <c r="G20" s="92"/>
    </row>
    <row r="21" spans="2:256" s="75" customFormat="1">
      <c r="C21" s="227"/>
      <c r="D21" s="93" t="s">
        <v>116</v>
      </c>
      <c r="E21" s="94"/>
      <c r="F21" s="94"/>
      <c r="G21" s="94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</row>
    <row r="22" spans="2:256" s="75" customFormat="1">
      <c r="C22" s="227"/>
      <c r="D22" s="93"/>
      <c r="E22" s="94"/>
      <c r="F22" s="94"/>
      <c r="G22" s="94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</row>
    <row r="23" spans="2:256" s="75" customFormat="1">
      <c r="C23" s="227"/>
      <c r="D23" s="93"/>
      <c r="E23" s="94"/>
      <c r="F23" s="94"/>
      <c r="G23" s="94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  <c r="IV23" s="42"/>
    </row>
    <row r="24" spans="2:256" s="75" customFormat="1">
      <c r="C24" s="227"/>
      <c r="D24" s="93"/>
      <c r="E24" s="94"/>
      <c r="F24" s="94"/>
      <c r="G24" s="94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  <c r="IV24" s="42"/>
    </row>
    <row r="25" spans="2:256" s="75" customFormat="1">
      <c r="C25" s="227"/>
      <c r="D25" s="93"/>
      <c r="E25" s="94"/>
      <c r="F25" s="94"/>
      <c r="G25" s="94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</row>
    <row r="26" spans="2:256" s="75" customFormat="1">
      <c r="C26" s="227"/>
      <c r="D26" s="93"/>
      <c r="E26" s="94"/>
      <c r="F26" s="94"/>
      <c r="G26" s="94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</row>
    <row r="27" spans="2:256" s="75" customFormat="1">
      <c r="C27" s="227"/>
      <c r="D27" s="93"/>
      <c r="E27" s="94"/>
      <c r="F27" s="94"/>
      <c r="G27" s="94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  <c r="IV27" s="42"/>
    </row>
    <row r="28" spans="2:256" s="75" customFormat="1">
      <c r="C28" s="227"/>
      <c r="D28" s="93"/>
      <c r="E28" s="94"/>
      <c r="F28" s="94"/>
      <c r="G28" s="94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  <c r="IU28" s="42"/>
      <c r="IV28" s="42"/>
    </row>
    <row r="29" spans="2:256" s="75" customFormat="1">
      <c r="C29" s="227"/>
      <c r="D29" s="93"/>
      <c r="E29" s="94"/>
      <c r="F29" s="94"/>
      <c r="G29" s="94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  <c r="IV29" s="42"/>
    </row>
    <row r="30" spans="2:256" s="75" customFormat="1">
      <c r="C30" s="227"/>
      <c r="D30" s="93"/>
      <c r="E30" s="94"/>
      <c r="F30" s="94"/>
      <c r="G30" s="94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  <c r="IV30" s="42"/>
    </row>
    <row r="31" spans="2:256" s="75" customFormat="1">
      <c r="C31" s="227"/>
      <c r="D31" s="93"/>
      <c r="E31" s="94"/>
      <c r="F31" s="94"/>
      <c r="G31" s="94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  <c r="IV31" s="42"/>
    </row>
    <row r="32" spans="2:256" s="75" customFormat="1">
      <c r="C32" s="227"/>
      <c r="D32" s="93"/>
      <c r="E32" s="94"/>
      <c r="F32" s="94"/>
      <c r="G32" s="94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  <c r="IU32" s="42"/>
      <c r="IV32" s="42"/>
    </row>
    <row r="33" spans="2:256" s="75" customFormat="1">
      <c r="C33" s="227"/>
      <c r="D33" s="93"/>
      <c r="E33" s="94"/>
      <c r="F33" s="94"/>
      <c r="G33" s="94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  <c r="IU33" s="42"/>
      <c r="IV33" s="42"/>
    </row>
    <row r="34" spans="2:256" s="75" customFormat="1">
      <c r="C34" s="227"/>
      <c r="D34" s="94"/>
      <c r="E34" s="94"/>
      <c r="F34" s="94"/>
      <c r="G34" s="94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  <c r="IU34" s="42"/>
      <c r="IV34" s="42"/>
    </row>
    <row r="35" spans="2:256" s="75" customFormat="1">
      <c r="C35" s="227"/>
      <c r="D35" s="94"/>
      <c r="E35" s="94"/>
      <c r="F35" s="94"/>
      <c r="G35" s="94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  <c r="IU35" s="42"/>
      <c r="IV35" s="42"/>
    </row>
    <row r="36" spans="2:256" s="75" customFormat="1">
      <c r="C36" s="227"/>
      <c r="D36" s="94"/>
      <c r="E36" s="94"/>
      <c r="F36" s="94"/>
      <c r="G36" s="94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  <c r="IU36" s="42"/>
      <c r="IV36" s="42"/>
    </row>
    <row r="37" spans="2:256" s="75" customFormat="1">
      <c r="C37" s="227"/>
      <c r="D37" s="94"/>
      <c r="E37" s="94"/>
      <c r="F37" s="94"/>
      <c r="G37" s="94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  <c r="IT37" s="42"/>
      <c r="IU37" s="42"/>
      <c r="IV37" s="42"/>
    </row>
    <row r="38" spans="2:256" s="75" customFormat="1">
      <c r="C38" s="227"/>
      <c r="D38" s="94"/>
      <c r="E38" s="94"/>
      <c r="F38" s="94"/>
      <c r="G38" s="94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  <c r="IU38" s="42"/>
      <c r="IV38" s="42"/>
    </row>
    <row r="39" spans="2:256" s="75" customFormat="1">
      <c r="C39" s="227"/>
      <c r="D39" s="94"/>
      <c r="E39" s="94"/>
      <c r="F39" s="94"/>
      <c r="G39" s="94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  <c r="IT39" s="42"/>
      <c r="IU39" s="42"/>
      <c r="IV39" s="42"/>
    </row>
    <row r="40" spans="2:256" s="75" customFormat="1">
      <c r="C40" s="227"/>
      <c r="D40" s="94"/>
      <c r="E40" s="94"/>
      <c r="F40" s="94"/>
      <c r="G40" s="94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  <c r="IT40" s="42"/>
      <c r="IU40" s="42"/>
      <c r="IV40" s="42"/>
    </row>
    <row r="41" spans="2:256" s="75" customFormat="1">
      <c r="C41" s="227"/>
      <c r="D41" s="94"/>
      <c r="E41" s="94"/>
      <c r="F41" s="94"/>
      <c r="G41" s="94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  <c r="IT41" s="42"/>
      <c r="IU41" s="42"/>
      <c r="IV41" s="42"/>
    </row>
    <row r="42" spans="2:256" s="75" customFormat="1" ht="25.5" hidden="1" customHeight="1">
      <c r="B42" s="95"/>
      <c r="C42" s="227"/>
      <c r="D42" s="94"/>
      <c r="E42" s="94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  <c r="IU42" s="42"/>
      <c r="IV42" s="42"/>
    </row>
    <row r="43" spans="2:256" s="75" customFormat="1">
      <c r="C43" s="227"/>
      <c r="D43" s="94"/>
      <c r="E43" s="94"/>
      <c r="F43" s="94"/>
      <c r="G43" s="94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2"/>
      <c r="HY43" s="42"/>
      <c r="HZ43" s="42"/>
      <c r="IA43" s="42"/>
      <c r="IB43" s="42"/>
      <c r="IC43" s="42"/>
      <c r="ID43" s="42"/>
      <c r="IE43" s="42"/>
      <c r="IF43" s="42"/>
      <c r="IG43" s="42"/>
      <c r="IH43" s="42"/>
      <c r="II43" s="42"/>
      <c r="IJ43" s="42"/>
      <c r="IK43" s="42"/>
      <c r="IL43" s="42"/>
      <c r="IM43" s="42"/>
      <c r="IN43" s="42"/>
      <c r="IO43" s="42"/>
      <c r="IP43" s="42"/>
      <c r="IQ43" s="42"/>
      <c r="IR43" s="42"/>
      <c r="IS43" s="42"/>
      <c r="IT43" s="42"/>
      <c r="IU43" s="42"/>
      <c r="IV43" s="42"/>
    </row>
    <row r="44" spans="2:256" s="75" customFormat="1" ht="17.25" customHeight="1"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  <c r="IU44" s="42"/>
      <c r="IV44" s="42"/>
    </row>
    <row r="45" spans="2:256" s="75" customFormat="1" ht="17.25" customHeight="1"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  <c r="IU45" s="42"/>
      <c r="IV45" s="42"/>
    </row>
    <row r="46" spans="2:256" s="75" customFormat="1" ht="17.25" customHeight="1"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  <c r="IU46" s="42"/>
      <c r="IV46" s="42"/>
    </row>
    <row r="47" spans="2:256" s="75" customFormat="1" ht="17.25" customHeight="1"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  <c r="IU47" s="42"/>
      <c r="IV47" s="42"/>
    </row>
    <row r="48" spans="2:256" s="75" customFormat="1" ht="17.25" customHeight="1"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  <c r="IU48" s="42"/>
      <c r="IV48" s="42"/>
    </row>
    <row r="49" spans="3:256" s="75" customFormat="1" ht="19.5" customHeight="1"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  <c r="IT49" s="42"/>
      <c r="IU49" s="42"/>
      <c r="IV49" s="42"/>
    </row>
    <row r="50" spans="3:256" s="75" customFormat="1" ht="21" customHeight="1"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  <c r="IU50" s="42"/>
      <c r="IV50" s="42"/>
    </row>
    <row r="51" spans="3:256" s="75" customFormat="1" ht="18.75" customHeight="1"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  <c r="IU51" s="42"/>
      <c r="IV51" s="42"/>
    </row>
    <row r="52" spans="3:256" s="75" customFormat="1"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  <c r="IU52" s="42"/>
      <c r="IV52" s="42"/>
    </row>
    <row r="53" spans="3:256" s="75" customFormat="1">
      <c r="C53" s="227"/>
      <c r="D53" s="94"/>
      <c r="E53" s="94"/>
      <c r="F53" s="94"/>
      <c r="G53" s="94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  <c r="IU53" s="42"/>
      <c r="IV53" s="42"/>
    </row>
    <row r="54" spans="3:256" s="75" customFormat="1"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  <c r="IU54" s="42"/>
      <c r="IV54" s="42"/>
    </row>
    <row r="55" spans="3:256" s="75" customFormat="1"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  <c r="IT55" s="42"/>
      <c r="IU55" s="42"/>
      <c r="IV55" s="42"/>
    </row>
    <row r="56" spans="3:256" s="75" customFormat="1">
      <c r="F56" s="94"/>
      <c r="G56" s="94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  <c r="IU56" s="42"/>
      <c r="IV56" s="42"/>
    </row>
  </sheetData>
  <mergeCells count="1">
    <mergeCell ref="B1:F1"/>
  </mergeCells>
  <phoneticPr fontId="3" type="noConversion"/>
  <pageMargins left="0.53" right="0.75" top="1.8399999999999999" bottom="1" header="0.5" footer="0.5"/>
  <pageSetup paperSize="9" orientation="portrait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E1" zoomScaleSheetLayoutView="100" workbookViewId="0">
      <selection activeCell="L22" sqref="L22"/>
    </sheetView>
  </sheetViews>
  <sheetFormatPr defaultColWidth="10" defaultRowHeight="15.6"/>
  <cols>
    <col min="1" max="1" width="8" style="42" hidden="1" customWidth="1"/>
    <col min="2" max="2" width="21.109375" style="42" hidden="1" customWidth="1"/>
    <col min="3" max="3" width="11.77734375" style="162" hidden="1" customWidth="1"/>
    <col min="4" max="4" width="23.33203125" style="42" hidden="1" customWidth="1"/>
    <col min="5" max="5" width="0.109375" style="42" customWidth="1"/>
    <col min="6" max="6" width="21.109375" style="42" customWidth="1"/>
    <col min="7" max="7" width="11.77734375" style="162" customWidth="1"/>
    <col min="8" max="8" width="11.77734375" style="162" hidden="1" customWidth="1"/>
    <col min="9" max="9" width="18.33203125" style="42" customWidth="1"/>
    <col min="10" max="10" width="12.109375" style="42" customWidth="1"/>
    <col min="11" max="13" width="14" style="42" bestFit="1" customWidth="1"/>
    <col min="14" max="14" width="10" style="42"/>
    <col min="15" max="15" width="46.109375" style="42" customWidth="1"/>
    <col min="16" max="19" width="10" style="42"/>
    <col min="20" max="21" width="11.5546875" style="42" bestFit="1" customWidth="1"/>
    <col min="22" max="256" width="10" style="42"/>
    <col min="257" max="260" width="0" style="42" hidden="1" customWidth="1"/>
    <col min="261" max="261" width="0.109375" style="42" customWidth="1"/>
    <col min="262" max="262" width="21.109375" style="42" customWidth="1"/>
    <col min="263" max="263" width="11.77734375" style="42" customWidth="1"/>
    <col min="264" max="264" width="0" style="42" hidden="1" customWidth="1"/>
    <col min="265" max="265" width="18.33203125" style="42" customWidth="1"/>
    <col min="266" max="266" width="12.109375" style="42" customWidth="1"/>
    <col min="267" max="269" width="14" style="42" bestFit="1" customWidth="1"/>
    <col min="270" max="270" width="10" style="42"/>
    <col min="271" max="271" width="46.109375" style="42" customWidth="1"/>
    <col min="272" max="275" width="10" style="42"/>
    <col min="276" max="277" width="11.5546875" style="42" bestFit="1" customWidth="1"/>
    <col min="278" max="512" width="10" style="42"/>
    <col min="513" max="516" width="0" style="42" hidden="1" customWidth="1"/>
    <col min="517" max="517" width="0.109375" style="42" customWidth="1"/>
    <col min="518" max="518" width="21.109375" style="42" customWidth="1"/>
    <col min="519" max="519" width="11.77734375" style="42" customWidth="1"/>
    <col min="520" max="520" width="0" style="42" hidden="1" customWidth="1"/>
    <col min="521" max="521" width="18.33203125" style="42" customWidth="1"/>
    <col min="522" max="522" width="12.109375" style="42" customWidth="1"/>
    <col min="523" max="525" width="14" style="42" bestFit="1" customWidth="1"/>
    <col min="526" max="526" width="10" style="42"/>
    <col min="527" max="527" width="46.109375" style="42" customWidth="1"/>
    <col min="528" max="531" width="10" style="42"/>
    <col min="532" max="533" width="11.5546875" style="42" bestFit="1" customWidth="1"/>
    <col min="534" max="768" width="10" style="42"/>
    <col min="769" max="772" width="0" style="42" hidden="1" customWidth="1"/>
    <col min="773" max="773" width="0.109375" style="42" customWidth="1"/>
    <col min="774" max="774" width="21.109375" style="42" customWidth="1"/>
    <col min="775" max="775" width="11.77734375" style="42" customWidth="1"/>
    <col min="776" max="776" width="0" style="42" hidden="1" customWidth="1"/>
    <col min="777" max="777" width="18.33203125" style="42" customWidth="1"/>
    <col min="778" max="778" width="12.109375" style="42" customWidth="1"/>
    <col min="779" max="781" width="14" style="42" bestFit="1" customWidth="1"/>
    <col min="782" max="782" width="10" style="42"/>
    <col min="783" max="783" width="46.109375" style="42" customWidth="1"/>
    <col min="784" max="787" width="10" style="42"/>
    <col min="788" max="789" width="11.5546875" style="42" bestFit="1" customWidth="1"/>
    <col min="790" max="1024" width="10" style="42"/>
    <col min="1025" max="1028" width="0" style="42" hidden="1" customWidth="1"/>
    <col min="1029" max="1029" width="0.109375" style="42" customWidth="1"/>
    <col min="1030" max="1030" width="21.109375" style="42" customWidth="1"/>
    <col min="1031" max="1031" width="11.77734375" style="42" customWidth="1"/>
    <col min="1032" max="1032" width="0" style="42" hidden="1" customWidth="1"/>
    <col min="1033" max="1033" width="18.33203125" style="42" customWidth="1"/>
    <col min="1034" max="1034" width="12.109375" style="42" customWidth="1"/>
    <col min="1035" max="1037" width="14" style="42" bestFit="1" customWidth="1"/>
    <col min="1038" max="1038" width="10" style="42"/>
    <col min="1039" max="1039" width="46.109375" style="42" customWidth="1"/>
    <col min="1040" max="1043" width="10" style="42"/>
    <col min="1044" max="1045" width="11.5546875" style="42" bestFit="1" customWidth="1"/>
    <col min="1046" max="1280" width="10" style="42"/>
    <col min="1281" max="1284" width="0" style="42" hidden="1" customWidth="1"/>
    <col min="1285" max="1285" width="0.109375" style="42" customWidth="1"/>
    <col min="1286" max="1286" width="21.109375" style="42" customWidth="1"/>
    <col min="1287" max="1287" width="11.77734375" style="42" customWidth="1"/>
    <col min="1288" max="1288" width="0" style="42" hidden="1" customWidth="1"/>
    <col min="1289" max="1289" width="18.33203125" style="42" customWidth="1"/>
    <col min="1290" max="1290" width="12.109375" style="42" customWidth="1"/>
    <col min="1291" max="1293" width="14" style="42" bestFit="1" customWidth="1"/>
    <col min="1294" max="1294" width="10" style="42"/>
    <col min="1295" max="1295" width="46.109375" style="42" customWidth="1"/>
    <col min="1296" max="1299" width="10" style="42"/>
    <col min="1300" max="1301" width="11.5546875" style="42" bestFit="1" customWidth="1"/>
    <col min="1302" max="1536" width="10" style="42"/>
    <col min="1537" max="1540" width="0" style="42" hidden="1" customWidth="1"/>
    <col min="1541" max="1541" width="0.109375" style="42" customWidth="1"/>
    <col min="1542" max="1542" width="21.109375" style="42" customWidth="1"/>
    <col min="1543" max="1543" width="11.77734375" style="42" customWidth="1"/>
    <col min="1544" max="1544" width="0" style="42" hidden="1" customWidth="1"/>
    <col min="1545" max="1545" width="18.33203125" style="42" customWidth="1"/>
    <col min="1546" max="1546" width="12.109375" style="42" customWidth="1"/>
    <col min="1547" max="1549" width="14" style="42" bestFit="1" customWidth="1"/>
    <col min="1550" max="1550" width="10" style="42"/>
    <col min="1551" max="1551" width="46.109375" style="42" customWidth="1"/>
    <col min="1552" max="1555" width="10" style="42"/>
    <col min="1556" max="1557" width="11.5546875" style="42" bestFit="1" customWidth="1"/>
    <col min="1558" max="1792" width="10" style="42"/>
    <col min="1793" max="1796" width="0" style="42" hidden="1" customWidth="1"/>
    <col min="1797" max="1797" width="0.109375" style="42" customWidth="1"/>
    <col min="1798" max="1798" width="21.109375" style="42" customWidth="1"/>
    <col min="1799" max="1799" width="11.77734375" style="42" customWidth="1"/>
    <col min="1800" max="1800" width="0" style="42" hidden="1" customWidth="1"/>
    <col min="1801" max="1801" width="18.33203125" style="42" customWidth="1"/>
    <col min="1802" max="1802" width="12.109375" style="42" customWidth="1"/>
    <col min="1803" max="1805" width="14" style="42" bestFit="1" customWidth="1"/>
    <col min="1806" max="1806" width="10" style="42"/>
    <col min="1807" max="1807" width="46.109375" style="42" customWidth="1"/>
    <col min="1808" max="1811" width="10" style="42"/>
    <col min="1812" max="1813" width="11.5546875" style="42" bestFit="1" customWidth="1"/>
    <col min="1814" max="2048" width="10" style="42"/>
    <col min="2049" max="2052" width="0" style="42" hidden="1" customWidth="1"/>
    <col min="2053" max="2053" width="0.109375" style="42" customWidth="1"/>
    <col min="2054" max="2054" width="21.109375" style="42" customWidth="1"/>
    <col min="2055" max="2055" width="11.77734375" style="42" customWidth="1"/>
    <col min="2056" max="2056" width="0" style="42" hidden="1" customWidth="1"/>
    <col min="2057" max="2057" width="18.33203125" style="42" customWidth="1"/>
    <col min="2058" max="2058" width="12.109375" style="42" customWidth="1"/>
    <col min="2059" max="2061" width="14" style="42" bestFit="1" customWidth="1"/>
    <col min="2062" max="2062" width="10" style="42"/>
    <col min="2063" max="2063" width="46.109375" style="42" customWidth="1"/>
    <col min="2064" max="2067" width="10" style="42"/>
    <col min="2068" max="2069" width="11.5546875" style="42" bestFit="1" customWidth="1"/>
    <col min="2070" max="2304" width="10" style="42"/>
    <col min="2305" max="2308" width="0" style="42" hidden="1" customWidth="1"/>
    <col min="2309" max="2309" width="0.109375" style="42" customWidth="1"/>
    <col min="2310" max="2310" width="21.109375" style="42" customWidth="1"/>
    <col min="2311" max="2311" width="11.77734375" style="42" customWidth="1"/>
    <col min="2312" max="2312" width="0" style="42" hidden="1" customWidth="1"/>
    <col min="2313" max="2313" width="18.33203125" style="42" customWidth="1"/>
    <col min="2314" max="2314" width="12.109375" style="42" customWidth="1"/>
    <col min="2315" max="2317" width="14" style="42" bestFit="1" customWidth="1"/>
    <col min="2318" max="2318" width="10" style="42"/>
    <col min="2319" max="2319" width="46.109375" style="42" customWidth="1"/>
    <col min="2320" max="2323" width="10" style="42"/>
    <col min="2324" max="2325" width="11.5546875" style="42" bestFit="1" customWidth="1"/>
    <col min="2326" max="2560" width="10" style="42"/>
    <col min="2561" max="2564" width="0" style="42" hidden="1" customWidth="1"/>
    <col min="2565" max="2565" width="0.109375" style="42" customWidth="1"/>
    <col min="2566" max="2566" width="21.109375" style="42" customWidth="1"/>
    <col min="2567" max="2567" width="11.77734375" style="42" customWidth="1"/>
    <col min="2568" max="2568" width="0" style="42" hidden="1" customWidth="1"/>
    <col min="2569" max="2569" width="18.33203125" style="42" customWidth="1"/>
    <col min="2570" max="2570" width="12.109375" style="42" customWidth="1"/>
    <col min="2571" max="2573" width="14" style="42" bestFit="1" customWidth="1"/>
    <col min="2574" max="2574" width="10" style="42"/>
    <col min="2575" max="2575" width="46.109375" style="42" customWidth="1"/>
    <col min="2576" max="2579" width="10" style="42"/>
    <col min="2580" max="2581" width="11.5546875" style="42" bestFit="1" customWidth="1"/>
    <col min="2582" max="2816" width="10" style="42"/>
    <col min="2817" max="2820" width="0" style="42" hidden="1" customWidth="1"/>
    <col min="2821" max="2821" width="0.109375" style="42" customWidth="1"/>
    <col min="2822" max="2822" width="21.109375" style="42" customWidth="1"/>
    <col min="2823" max="2823" width="11.77734375" style="42" customWidth="1"/>
    <col min="2824" max="2824" width="0" style="42" hidden="1" customWidth="1"/>
    <col min="2825" max="2825" width="18.33203125" style="42" customWidth="1"/>
    <col min="2826" max="2826" width="12.109375" style="42" customWidth="1"/>
    <col min="2827" max="2829" width="14" style="42" bestFit="1" customWidth="1"/>
    <col min="2830" max="2830" width="10" style="42"/>
    <col min="2831" max="2831" width="46.109375" style="42" customWidth="1"/>
    <col min="2832" max="2835" width="10" style="42"/>
    <col min="2836" max="2837" width="11.5546875" style="42" bestFit="1" customWidth="1"/>
    <col min="2838" max="3072" width="10" style="42"/>
    <col min="3073" max="3076" width="0" style="42" hidden="1" customWidth="1"/>
    <col min="3077" max="3077" width="0.109375" style="42" customWidth="1"/>
    <col min="3078" max="3078" width="21.109375" style="42" customWidth="1"/>
    <col min="3079" max="3079" width="11.77734375" style="42" customWidth="1"/>
    <col min="3080" max="3080" width="0" style="42" hidden="1" customWidth="1"/>
    <col min="3081" max="3081" width="18.33203125" style="42" customWidth="1"/>
    <col min="3082" max="3082" width="12.109375" style="42" customWidth="1"/>
    <col min="3083" max="3085" width="14" style="42" bestFit="1" customWidth="1"/>
    <col min="3086" max="3086" width="10" style="42"/>
    <col min="3087" max="3087" width="46.109375" style="42" customWidth="1"/>
    <col min="3088" max="3091" width="10" style="42"/>
    <col min="3092" max="3093" width="11.5546875" style="42" bestFit="1" customWidth="1"/>
    <col min="3094" max="3328" width="10" style="42"/>
    <col min="3329" max="3332" width="0" style="42" hidden="1" customWidth="1"/>
    <col min="3333" max="3333" width="0.109375" style="42" customWidth="1"/>
    <col min="3334" max="3334" width="21.109375" style="42" customWidth="1"/>
    <col min="3335" max="3335" width="11.77734375" style="42" customWidth="1"/>
    <col min="3336" max="3336" width="0" style="42" hidden="1" customWidth="1"/>
    <col min="3337" max="3337" width="18.33203125" style="42" customWidth="1"/>
    <col min="3338" max="3338" width="12.109375" style="42" customWidth="1"/>
    <col min="3339" max="3341" width="14" style="42" bestFit="1" customWidth="1"/>
    <col min="3342" max="3342" width="10" style="42"/>
    <col min="3343" max="3343" width="46.109375" style="42" customWidth="1"/>
    <col min="3344" max="3347" width="10" style="42"/>
    <col min="3348" max="3349" width="11.5546875" style="42" bestFit="1" customWidth="1"/>
    <col min="3350" max="3584" width="10" style="42"/>
    <col min="3585" max="3588" width="0" style="42" hidden="1" customWidth="1"/>
    <col min="3589" max="3589" width="0.109375" style="42" customWidth="1"/>
    <col min="3590" max="3590" width="21.109375" style="42" customWidth="1"/>
    <col min="3591" max="3591" width="11.77734375" style="42" customWidth="1"/>
    <col min="3592" max="3592" width="0" style="42" hidden="1" customWidth="1"/>
    <col min="3593" max="3593" width="18.33203125" style="42" customWidth="1"/>
    <col min="3594" max="3594" width="12.109375" style="42" customWidth="1"/>
    <col min="3595" max="3597" width="14" style="42" bestFit="1" customWidth="1"/>
    <col min="3598" max="3598" width="10" style="42"/>
    <col min="3599" max="3599" width="46.109375" style="42" customWidth="1"/>
    <col min="3600" max="3603" width="10" style="42"/>
    <col min="3604" max="3605" width="11.5546875" style="42" bestFit="1" customWidth="1"/>
    <col min="3606" max="3840" width="10" style="42"/>
    <col min="3841" max="3844" width="0" style="42" hidden="1" customWidth="1"/>
    <col min="3845" max="3845" width="0.109375" style="42" customWidth="1"/>
    <col min="3846" max="3846" width="21.109375" style="42" customWidth="1"/>
    <col min="3847" max="3847" width="11.77734375" style="42" customWidth="1"/>
    <col min="3848" max="3848" width="0" style="42" hidden="1" customWidth="1"/>
    <col min="3849" max="3849" width="18.33203125" style="42" customWidth="1"/>
    <col min="3850" max="3850" width="12.109375" style="42" customWidth="1"/>
    <col min="3851" max="3853" width="14" style="42" bestFit="1" customWidth="1"/>
    <col min="3854" max="3854" width="10" style="42"/>
    <col min="3855" max="3855" width="46.109375" style="42" customWidth="1"/>
    <col min="3856" max="3859" width="10" style="42"/>
    <col min="3860" max="3861" width="11.5546875" style="42" bestFit="1" customWidth="1"/>
    <col min="3862" max="4096" width="10" style="42"/>
    <col min="4097" max="4100" width="0" style="42" hidden="1" customWidth="1"/>
    <col min="4101" max="4101" width="0.109375" style="42" customWidth="1"/>
    <col min="4102" max="4102" width="21.109375" style="42" customWidth="1"/>
    <col min="4103" max="4103" width="11.77734375" style="42" customWidth="1"/>
    <col min="4104" max="4104" width="0" style="42" hidden="1" customWidth="1"/>
    <col min="4105" max="4105" width="18.33203125" style="42" customWidth="1"/>
    <col min="4106" max="4106" width="12.109375" style="42" customWidth="1"/>
    <col min="4107" max="4109" width="14" style="42" bestFit="1" customWidth="1"/>
    <col min="4110" max="4110" width="10" style="42"/>
    <col min="4111" max="4111" width="46.109375" style="42" customWidth="1"/>
    <col min="4112" max="4115" width="10" style="42"/>
    <col min="4116" max="4117" width="11.5546875" style="42" bestFit="1" customWidth="1"/>
    <col min="4118" max="4352" width="10" style="42"/>
    <col min="4353" max="4356" width="0" style="42" hidden="1" customWidth="1"/>
    <col min="4357" max="4357" width="0.109375" style="42" customWidth="1"/>
    <col min="4358" max="4358" width="21.109375" style="42" customWidth="1"/>
    <col min="4359" max="4359" width="11.77734375" style="42" customWidth="1"/>
    <col min="4360" max="4360" width="0" style="42" hidden="1" customWidth="1"/>
    <col min="4361" max="4361" width="18.33203125" style="42" customWidth="1"/>
    <col min="4362" max="4362" width="12.109375" style="42" customWidth="1"/>
    <col min="4363" max="4365" width="14" style="42" bestFit="1" customWidth="1"/>
    <col min="4366" max="4366" width="10" style="42"/>
    <col min="4367" max="4367" width="46.109375" style="42" customWidth="1"/>
    <col min="4368" max="4371" width="10" style="42"/>
    <col min="4372" max="4373" width="11.5546875" style="42" bestFit="1" customWidth="1"/>
    <col min="4374" max="4608" width="10" style="42"/>
    <col min="4609" max="4612" width="0" style="42" hidden="1" customWidth="1"/>
    <col min="4613" max="4613" width="0.109375" style="42" customWidth="1"/>
    <col min="4614" max="4614" width="21.109375" style="42" customWidth="1"/>
    <col min="4615" max="4615" width="11.77734375" style="42" customWidth="1"/>
    <col min="4616" max="4616" width="0" style="42" hidden="1" customWidth="1"/>
    <col min="4617" max="4617" width="18.33203125" style="42" customWidth="1"/>
    <col min="4618" max="4618" width="12.109375" style="42" customWidth="1"/>
    <col min="4619" max="4621" width="14" style="42" bestFit="1" customWidth="1"/>
    <col min="4622" max="4622" width="10" style="42"/>
    <col min="4623" max="4623" width="46.109375" style="42" customWidth="1"/>
    <col min="4624" max="4627" width="10" style="42"/>
    <col min="4628" max="4629" width="11.5546875" style="42" bestFit="1" customWidth="1"/>
    <col min="4630" max="4864" width="10" style="42"/>
    <col min="4865" max="4868" width="0" style="42" hidden="1" customWidth="1"/>
    <col min="4869" max="4869" width="0.109375" style="42" customWidth="1"/>
    <col min="4870" max="4870" width="21.109375" style="42" customWidth="1"/>
    <col min="4871" max="4871" width="11.77734375" style="42" customWidth="1"/>
    <col min="4872" max="4872" width="0" style="42" hidden="1" customWidth="1"/>
    <col min="4873" max="4873" width="18.33203125" style="42" customWidth="1"/>
    <col min="4874" max="4874" width="12.109375" style="42" customWidth="1"/>
    <col min="4875" max="4877" width="14" style="42" bestFit="1" customWidth="1"/>
    <col min="4878" max="4878" width="10" style="42"/>
    <col min="4879" max="4879" width="46.109375" style="42" customWidth="1"/>
    <col min="4880" max="4883" width="10" style="42"/>
    <col min="4884" max="4885" width="11.5546875" style="42" bestFit="1" customWidth="1"/>
    <col min="4886" max="5120" width="10" style="42"/>
    <col min="5121" max="5124" width="0" style="42" hidden="1" customWidth="1"/>
    <col min="5125" max="5125" width="0.109375" style="42" customWidth="1"/>
    <col min="5126" max="5126" width="21.109375" style="42" customWidth="1"/>
    <col min="5127" max="5127" width="11.77734375" style="42" customWidth="1"/>
    <col min="5128" max="5128" width="0" style="42" hidden="1" customWidth="1"/>
    <col min="5129" max="5129" width="18.33203125" style="42" customWidth="1"/>
    <col min="5130" max="5130" width="12.109375" style="42" customWidth="1"/>
    <col min="5131" max="5133" width="14" style="42" bestFit="1" customWidth="1"/>
    <col min="5134" max="5134" width="10" style="42"/>
    <col min="5135" max="5135" width="46.109375" style="42" customWidth="1"/>
    <col min="5136" max="5139" width="10" style="42"/>
    <col min="5140" max="5141" width="11.5546875" style="42" bestFit="1" customWidth="1"/>
    <col min="5142" max="5376" width="10" style="42"/>
    <col min="5377" max="5380" width="0" style="42" hidden="1" customWidth="1"/>
    <col min="5381" max="5381" width="0.109375" style="42" customWidth="1"/>
    <col min="5382" max="5382" width="21.109375" style="42" customWidth="1"/>
    <col min="5383" max="5383" width="11.77734375" style="42" customWidth="1"/>
    <col min="5384" max="5384" width="0" style="42" hidden="1" customWidth="1"/>
    <col min="5385" max="5385" width="18.33203125" style="42" customWidth="1"/>
    <col min="5386" max="5386" width="12.109375" style="42" customWidth="1"/>
    <col min="5387" max="5389" width="14" style="42" bestFit="1" customWidth="1"/>
    <col min="5390" max="5390" width="10" style="42"/>
    <col min="5391" max="5391" width="46.109375" style="42" customWidth="1"/>
    <col min="5392" max="5395" width="10" style="42"/>
    <col min="5396" max="5397" width="11.5546875" style="42" bestFit="1" customWidth="1"/>
    <col min="5398" max="5632" width="10" style="42"/>
    <col min="5633" max="5636" width="0" style="42" hidden="1" customWidth="1"/>
    <col min="5637" max="5637" width="0.109375" style="42" customWidth="1"/>
    <col min="5638" max="5638" width="21.109375" style="42" customWidth="1"/>
    <col min="5639" max="5639" width="11.77734375" style="42" customWidth="1"/>
    <col min="5640" max="5640" width="0" style="42" hidden="1" customWidth="1"/>
    <col min="5641" max="5641" width="18.33203125" style="42" customWidth="1"/>
    <col min="5642" max="5642" width="12.109375" style="42" customWidth="1"/>
    <col min="5643" max="5645" width="14" style="42" bestFit="1" customWidth="1"/>
    <col min="5646" max="5646" width="10" style="42"/>
    <col min="5647" max="5647" width="46.109375" style="42" customWidth="1"/>
    <col min="5648" max="5651" width="10" style="42"/>
    <col min="5652" max="5653" width="11.5546875" style="42" bestFit="1" customWidth="1"/>
    <col min="5654" max="5888" width="10" style="42"/>
    <col min="5889" max="5892" width="0" style="42" hidden="1" customWidth="1"/>
    <col min="5893" max="5893" width="0.109375" style="42" customWidth="1"/>
    <col min="5894" max="5894" width="21.109375" style="42" customWidth="1"/>
    <col min="5895" max="5895" width="11.77734375" style="42" customWidth="1"/>
    <col min="5896" max="5896" width="0" style="42" hidden="1" customWidth="1"/>
    <col min="5897" max="5897" width="18.33203125" style="42" customWidth="1"/>
    <col min="5898" max="5898" width="12.109375" style="42" customWidth="1"/>
    <col min="5899" max="5901" width="14" style="42" bestFit="1" customWidth="1"/>
    <col min="5902" max="5902" width="10" style="42"/>
    <col min="5903" max="5903" width="46.109375" style="42" customWidth="1"/>
    <col min="5904" max="5907" width="10" style="42"/>
    <col min="5908" max="5909" width="11.5546875" style="42" bestFit="1" customWidth="1"/>
    <col min="5910" max="6144" width="10" style="42"/>
    <col min="6145" max="6148" width="0" style="42" hidden="1" customWidth="1"/>
    <col min="6149" max="6149" width="0.109375" style="42" customWidth="1"/>
    <col min="6150" max="6150" width="21.109375" style="42" customWidth="1"/>
    <col min="6151" max="6151" width="11.77734375" style="42" customWidth="1"/>
    <col min="6152" max="6152" width="0" style="42" hidden="1" customWidth="1"/>
    <col min="6153" max="6153" width="18.33203125" style="42" customWidth="1"/>
    <col min="6154" max="6154" width="12.109375" style="42" customWidth="1"/>
    <col min="6155" max="6157" width="14" style="42" bestFit="1" customWidth="1"/>
    <col min="6158" max="6158" width="10" style="42"/>
    <col min="6159" max="6159" width="46.109375" style="42" customWidth="1"/>
    <col min="6160" max="6163" width="10" style="42"/>
    <col min="6164" max="6165" width="11.5546875" style="42" bestFit="1" customWidth="1"/>
    <col min="6166" max="6400" width="10" style="42"/>
    <col min="6401" max="6404" width="0" style="42" hidden="1" customWidth="1"/>
    <col min="6405" max="6405" width="0.109375" style="42" customWidth="1"/>
    <col min="6406" max="6406" width="21.109375" style="42" customWidth="1"/>
    <col min="6407" max="6407" width="11.77734375" style="42" customWidth="1"/>
    <col min="6408" max="6408" width="0" style="42" hidden="1" customWidth="1"/>
    <col min="6409" max="6409" width="18.33203125" style="42" customWidth="1"/>
    <col min="6410" max="6410" width="12.109375" style="42" customWidth="1"/>
    <col min="6411" max="6413" width="14" style="42" bestFit="1" customWidth="1"/>
    <col min="6414" max="6414" width="10" style="42"/>
    <col min="6415" max="6415" width="46.109375" style="42" customWidth="1"/>
    <col min="6416" max="6419" width="10" style="42"/>
    <col min="6420" max="6421" width="11.5546875" style="42" bestFit="1" customWidth="1"/>
    <col min="6422" max="6656" width="10" style="42"/>
    <col min="6657" max="6660" width="0" style="42" hidden="1" customWidth="1"/>
    <col min="6661" max="6661" width="0.109375" style="42" customWidth="1"/>
    <col min="6662" max="6662" width="21.109375" style="42" customWidth="1"/>
    <col min="6663" max="6663" width="11.77734375" style="42" customWidth="1"/>
    <col min="6664" max="6664" width="0" style="42" hidden="1" customWidth="1"/>
    <col min="6665" max="6665" width="18.33203125" style="42" customWidth="1"/>
    <col min="6666" max="6666" width="12.109375" style="42" customWidth="1"/>
    <col min="6667" max="6669" width="14" style="42" bestFit="1" customWidth="1"/>
    <col min="6670" max="6670" width="10" style="42"/>
    <col min="6671" max="6671" width="46.109375" style="42" customWidth="1"/>
    <col min="6672" max="6675" width="10" style="42"/>
    <col min="6676" max="6677" width="11.5546875" style="42" bestFit="1" customWidth="1"/>
    <col min="6678" max="6912" width="10" style="42"/>
    <col min="6913" max="6916" width="0" style="42" hidden="1" customWidth="1"/>
    <col min="6917" max="6917" width="0.109375" style="42" customWidth="1"/>
    <col min="6918" max="6918" width="21.109375" style="42" customWidth="1"/>
    <col min="6919" max="6919" width="11.77734375" style="42" customWidth="1"/>
    <col min="6920" max="6920" width="0" style="42" hidden="1" customWidth="1"/>
    <col min="6921" max="6921" width="18.33203125" style="42" customWidth="1"/>
    <col min="6922" max="6922" width="12.109375" style="42" customWidth="1"/>
    <col min="6923" max="6925" width="14" style="42" bestFit="1" customWidth="1"/>
    <col min="6926" max="6926" width="10" style="42"/>
    <col min="6927" max="6927" width="46.109375" style="42" customWidth="1"/>
    <col min="6928" max="6931" width="10" style="42"/>
    <col min="6932" max="6933" width="11.5546875" style="42" bestFit="1" customWidth="1"/>
    <col min="6934" max="7168" width="10" style="42"/>
    <col min="7169" max="7172" width="0" style="42" hidden="1" customWidth="1"/>
    <col min="7173" max="7173" width="0.109375" style="42" customWidth="1"/>
    <col min="7174" max="7174" width="21.109375" style="42" customWidth="1"/>
    <col min="7175" max="7175" width="11.77734375" style="42" customWidth="1"/>
    <col min="7176" max="7176" width="0" style="42" hidden="1" customWidth="1"/>
    <col min="7177" max="7177" width="18.33203125" style="42" customWidth="1"/>
    <col min="7178" max="7178" width="12.109375" style="42" customWidth="1"/>
    <col min="7179" max="7181" width="14" style="42" bestFit="1" customWidth="1"/>
    <col min="7182" max="7182" width="10" style="42"/>
    <col min="7183" max="7183" width="46.109375" style="42" customWidth="1"/>
    <col min="7184" max="7187" width="10" style="42"/>
    <col min="7188" max="7189" width="11.5546875" style="42" bestFit="1" customWidth="1"/>
    <col min="7190" max="7424" width="10" style="42"/>
    <col min="7425" max="7428" width="0" style="42" hidden="1" customWidth="1"/>
    <col min="7429" max="7429" width="0.109375" style="42" customWidth="1"/>
    <col min="7430" max="7430" width="21.109375" style="42" customWidth="1"/>
    <col min="7431" max="7431" width="11.77734375" style="42" customWidth="1"/>
    <col min="7432" max="7432" width="0" style="42" hidden="1" customWidth="1"/>
    <col min="7433" max="7433" width="18.33203125" style="42" customWidth="1"/>
    <col min="7434" max="7434" width="12.109375" style="42" customWidth="1"/>
    <col min="7435" max="7437" width="14" style="42" bestFit="1" customWidth="1"/>
    <col min="7438" max="7438" width="10" style="42"/>
    <col min="7439" max="7439" width="46.109375" style="42" customWidth="1"/>
    <col min="7440" max="7443" width="10" style="42"/>
    <col min="7444" max="7445" width="11.5546875" style="42" bestFit="1" customWidth="1"/>
    <col min="7446" max="7680" width="10" style="42"/>
    <col min="7681" max="7684" width="0" style="42" hidden="1" customWidth="1"/>
    <col min="7685" max="7685" width="0.109375" style="42" customWidth="1"/>
    <col min="7686" max="7686" width="21.109375" style="42" customWidth="1"/>
    <col min="7687" max="7687" width="11.77734375" style="42" customWidth="1"/>
    <col min="7688" max="7688" width="0" style="42" hidden="1" customWidth="1"/>
    <col min="7689" max="7689" width="18.33203125" style="42" customWidth="1"/>
    <col min="7690" max="7690" width="12.109375" style="42" customWidth="1"/>
    <col min="7691" max="7693" width="14" style="42" bestFit="1" customWidth="1"/>
    <col min="7694" max="7694" width="10" style="42"/>
    <col min="7695" max="7695" width="46.109375" style="42" customWidth="1"/>
    <col min="7696" max="7699" width="10" style="42"/>
    <col min="7700" max="7701" width="11.5546875" style="42" bestFit="1" customWidth="1"/>
    <col min="7702" max="7936" width="10" style="42"/>
    <col min="7937" max="7940" width="0" style="42" hidden="1" customWidth="1"/>
    <col min="7941" max="7941" width="0.109375" style="42" customWidth="1"/>
    <col min="7942" max="7942" width="21.109375" style="42" customWidth="1"/>
    <col min="7943" max="7943" width="11.77734375" style="42" customWidth="1"/>
    <col min="7944" max="7944" width="0" style="42" hidden="1" customWidth="1"/>
    <col min="7945" max="7945" width="18.33203125" style="42" customWidth="1"/>
    <col min="7946" max="7946" width="12.109375" style="42" customWidth="1"/>
    <col min="7947" max="7949" width="14" style="42" bestFit="1" customWidth="1"/>
    <col min="7950" max="7950" width="10" style="42"/>
    <col min="7951" max="7951" width="46.109375" style="42" customWidth="1"/>
    <col min="7952" max="7955" width="10" style="42"/>
    <col min="7956" max="7957" width="11.5546875" style="42" bestFit="1" customWidth="1"/>
    <col min="7958" max="8192" width="10" style="42"/>
    <col min="8193" max="8196" width="0" style="42" hidden="1" customWidth="1"/>
    <col min="8197" max="8197" width="0.109375" style="42" customWidth="1"/>
    <col min="8198" max="8198" width="21.109375" style="42" customWidth="1"/>
    <col min="8199" max="8199" width="11.77734375" style="42" customWidth="1"/>
    <col min="8200" max="8200" width="0" style="42" hidden="1" customWidth="1"/>
    <col min="8201" max="8201" width="18.33203125" style="42" customWidth="1"/>
    <col min="8202" max="8202" width="12.109375" style="42" customWidth="1"/>
    <col min="8203" max="8205" width="14" style="42" bestFit="1" customWidth="1"/>
    <col min="8206" max="8206" width="10" style="42"/>
    <col min="8207" max="8207" width="46.109375" style="42" customWidth="1"/>
    <col min="8208" max="8211" width="10" style="42"/>
    <col min="8212" max="8213" width="11.5546875" style="42" bestFit="1" customWidth="1"/>
    <col min="8214" max="8448" width="10" style="42"/>
    <col min="8449" max="8452" width="0" style="42" hidden="1" customWidth="1"/>
    <col min="8453" max="8453" width="0.109375" style="42" customWidth="1"/>
    <col min="8454" max="8454" width="21.109375" style="42" customWidth="1"/>
    <col min="8455" max="8455" width="11.77734375" style="42" customWidth="1"/>
    <col min="8456" max="8456" width="0" style="42" hidden="1" customWidth="1"/>
    <col min="8457" max="8457" width="18.33203125" style="42" customWidth="1"/>
    <col min="8458" max="8458" width="12.109375" style="42" customWidth="1"/>
    <col min="8459" max="8461" width="14" style="42" bestFit="1" customWidth="1"/>
    <col min="8462" max="8462" width="10" style="42"/>
    <col min="8463" max="8463" width="46.109375" style="42" customWidth="1"/>
    <col min="8464" max="8467" width="10" style="42"/>
    <col min="8468" max="8469" width="11.5546875" style="42" bestFit="1" customWidth="1"/>
    <col min="8470" max="8704" width="10" style="42"/>
    <col min="8705" max="8708" width="0" style="42" hidden="1" customWidth="1"/>
    <col min="8709" max="8709" width="0.109375" style="42" customWidth="1"/>
    <col min="8710" max="8710" width="21.109375" style="42" customWidth="1"/>
    <col min="8711" max="8711" width="11.77734375" style="42" customWidth="1"/>
    <col min="8712" max="8712" width="0" style="42" hidden="1" customWidth="1"/>
    <col min="8713" max="8713" width="18.33203125" style="42" customWidth="1"/>
    <col min="8714" max="8714" width="12.109375" style="42" customWidth="1"/>
    <col min="8715" max="8717" width="14" style="42" bestFit="1" customWidth="1"/>
    <col min="8718" max="8718" width="10" style="42"/>
    <col min="8719" max="8719" width="46.109375" style="42" customWidth="1"/>
    <col min="8720" max="8723" width="10" style="42"/>
    <col min="8724" max="8725" width="11.5546875" style="42" bestFit="1" customWidth="1"/>
    <col min="8726" max="8960" width="10" style="42"/>
    <col min="8961" max="8964" width="0" style="42" hidden="1" customWidth="1"/>
    <col min="8965" max="8965" width="0.109375" style="42" customWidth="1"/>
    <col min="8966" max="8966" width="21.109375" style="42" customWidth="1"/>
    <col min="8967" max="8967" width="11.77734375" style="42" customWidth="1"/>
    <col min="8968" max="8968" width="0" style="42" hidden="1" customWidth="1"/>
    <col min="8969" max="8969" width="18.33203125" style="42" customWidth="1"/>
    <col min="8970" max="8970" width="12.109375" style="42" customWidth="1"/>
    <col min="8971" max="8973" width="14" style="42" bestFit="1" customWidth="1"/>
    <col min="8974" max="8974" width="10" style="42"/>
    <col min="8975" max="8975" width="46.109375" style="42" customWidth="1"/>
    <col min="8976" max="8979" width="10" style="42"/>
    <col min="8980" max="8981" width="11.5546875" style="42" bestFit="1" customWidth="1"/>
    <col min="8982" max="9216" width="10" style="42"/>
    <col min="9217" max="9220" width="0" style="42" hidden="1" customWidth="1"/>
    <col min="9221" max="9221" width="0.109375" style="42" customWidth="1"/>
    <col min="9222" max="9222" width="21.109375" style="42" customWidth="1"/>
    <col min="9223" max="9223" width="11.77734375" style="42" customWidth="1"/>
    <col min="9224" max="9224" width="0" style="42" hidden="1" customWidth="1"/>
    <col min="9225" max="9225" width="18.33203125" style="42" customWidth="1"/>
    <col min="9226" max="9226" width="12.109375" style="42" customWidth="1"/>
    <col min="9227" max="9229" width="14" style="42" bestFit="1" customWidth="1"/>
    <col min="9230" max="9230" width="10" style="42"/>
    <col min="9231" max="9231" width="46.109375" style="42" customWidth="1"/>
    <col min="9232" max="9235" width="10" style="42"/>
    <col min="9236" max="9237" width="11.5546875" style="42" bestFit="1" customWidth="1"/>
    <col min="9238" max="9472" width="10" style="42"/>
    <col min="9473" max="9476" width="0" style="42" hidden="1" customWidth="1"/>
    <col min="9477" max="9477" width="0.109375" style="42" customWidth="1"/>
    <col min="9478" max="9478" width="21.109375" style="42" customWidth="1"/>
    <col min="9479" max="9479" width="11.77734375" style="42" customWidth="1"/>
    <col min="9480" max="9480" width="0" style="42" hidden="1" customWidth="1"/>
    <col min="9481" max="9481" width="18.33203125" style="42" customWidth="1"/>
    <col min="9482" max="9482" width="12.109375" style="42" customWidth="1"/>
    <col min="9483" max="9485" width="14" style="42" bestFit="1" customWidth="1"/>
    <col min="9486" max="9486" width="10" style="42"/>
    <col min="9487" max="9487" width="46.109375" style="42" customWidth="1"/>
    <col min="9488" max="9491" width="10" style="42"/>
    <col min="9492" max="9493" width="11.5546875" style="42" bestFit="1" customWidth="1"/>
    <col min="9494" max="9728" width="10" style="42"/>
    <col min="9729" max="9732" width="0" style="42" hidden="1" customWidth="1"/>
    <col min="9733" max="9733" width="0.109375" style="42" customWidth="1"/>
    <col min="9734" max="9734" width="21.109375" style="42" customWidth="1"/>
    <col min="9735" max="9735" width="11.77734375" style="42" customWidth="1"/>
    <col min="9736" max="9736" width="0" style="42" hidden="1" customWidth="1"/>
    <col min="9737" max="9737" width="18.33203125" style="42" customWidth="1"/>
    <col min="9738" max="9738" width="12.109375" style="42" customWidth="1"/>
    <col min="9739" max="9741" width="14" style="42" bestFit="1" customWidth="1"/>
    <col min="9742" max="9742" width="10" style="42"/>
    <col min="9743" max="9743" width="46.109375" style="42" customWidth="1"/>
    <col min="9744" max="9747" width="10" style="42"/>
    <col min="9748" max="9749" width="11.5546875" style="42" bestFit="1" customWidth="1"/>
    <col min="9750" max="9984" width="10" style="42"/>
    <col min="9985" max="9988" width="0" style="42" hidden="1" customWidth="1"/>
    <col min="9989" max="9989" width="0.109375" style="42" customWidth="1"/>
    <col min="9990" max="9990" width="21.109375" style="42" customWidth="1"/>
    <col min="9991" max="9991" width="11.77734375" style="42" customWidth="1"/>
    <col min="9992" max="9992" width="0" style="42" hidden="1" customWidth="1"/>
    <col min="9993" max="9993" width="18.33203125" style="42" customWidth="1"/>
    <col min="9994" max="9994" width="12.109375" style="42" customWidth="1"/>
    <col min="9995" max="9997" width="14" style="42" bestFit="1" customWidth="1"/>
    <col min="9998" max="9998" width="10" style="42"/>
    <col min="9999" max="9999" width="46.109375" style="42" customWidth="1"/>
    <col min="10000" max="10003" width="10" style="42"/>
    <col min="10004" max="10005" width="11.5546875" style="42" bestFit="1" customWidth="1"/>
    <col min="10006" max="10240" width="10" style="42"/>
    <col min="10241" max="10244" width="0" style="42" hidden="1" customWidth="1"/>
    <col min="10245" max="10245" width="0.109375" style="42" customWidth="1"/>
    <col min="10246" max="10246" width="21.109375" style="42" customWidth="1"/>
    <col min="10247" max="10247" width="11.77734375" style="42" customWidth="1"/>
    <col min="10248" max="10248" width="0" style="42" hidden="1" customWidth="1"/>
    <col min="10249" max="10249" width="18.33203125" style="42" customWidth="1"/>
    <col min="10250" max="10250" width="12.109375" style="42" customWidth="1"/>
    <col min="10251" max="10253" width="14" style="42" bestFit="1" customWidth="1"/>
    <col min="10254" max="10254" width="10" style="42"/>
    <col min="10255" max="10255" width="46.109375" style="42" customWidth="1"/>
    <col min="10256" max="10259" width="10" style="42"/>
    <col min="10260" max="10261" width="11.5546875" style="42" bestFit="1" customWidth="1"/>
    <col min="10262" max="10496" width="10" style="42"/>
    <col min="10497" max="10500" width="0" style="42" hidden="1" customWidth="1"/>
    <col min="10501" max="10501" width="0.109375" style="42" customWidth="1"/>
    <col min="10502" max="10502" width="21.109375" style="42" customWidth="1"/>
    <col min="10503" max="10503" width="11.77734375" style="42" customWidth="1"/>
    <col min="10504" max="10504" width="0" style="42" hidden="1" customWidth="1"/>
    <col min="10505" max="10505" width="18.33203125" style="42" customWidth="1"/>
    <col min="10506" max="10506" width="12.109375" style="42" customWidth="1"/>
    <col min="10507" max="10509" width="14" style="42" bestFit="1" customWidth="1"/>
    <col min="10510" max="10510" width="10" style="42"/>
    <col min="10511" max="10511" width="46.109375" style="42" customWidth="1"/>
    <col min="10512" max="10515" width="10" style="42"/>
    <col min="10516" max="10517" width="11.5546875" style="42" bestFit="1" customWidth="1"/>
    <col min="10518" max="10752" width="10" style="42"/>
    <col min="10753" max="10756" width="0" style="42" hidden="1" customWidth="1"/>
    <col min="10757" max="10757" width="0.109375" style="42" customWidth="1"/>
    <col min="10758" max="10758" width="21.109375" style="42" customWidth="1"/>
    <col min="10759" max="10759" width="11.77734375" style="42" customWidth="1"/>
    <col min="10760" max="10760" width="0" style="42" hidden="1" customWidth="1"/>
    <col min="10761" max="10761" width="18.33203125" style="42" customWidth="1"/>
    <col min="10762" max="10762" width="12.109375" style="42" customWidth="1"/>
    <col min="10763" max="10765" width="14" style="42" bestFit="1" customWidth="1"/>
    <col min="10766" max="10766" width="10" style="42"/>
    <col min="10767" max="10767" width="46.109375" style="42" customWidth="1"/>
    <col min="10768" max="10771" width="10" style="42"/>
    <col min="10772" max="10773" width="11.5546875" style="42" bestFit="1" customWidth="1"/>
    <col min="10774" max="11008" width="10" style="42"/>
    <col min="11009" max="11012" width="0" style="42" hidden="1" customWidth="1"/>
    <col min="11013" max="11013" width="0.109375" style="42" customWidth="1"/>
    <col min="11014" max="11014" width="21.109375" style="42" customWidth="1"/>
    <col min="11015" max="11015" width="11.77734375" style="42" customWidth="1"/>
    <col min="11016" max="11016" width="0" style="42" hidden="1" customWidth="1"/>
    <col min="11017" max="11017" width="18.33203125" style="42" customWidth="1"/>
    <col min="11018" max="11018" width="12.109375" style="42" customWidth="1"/>
    <col min="11019" max="11021" width="14" style="42" bestFit="1" customWidth="1"/>
    <col min="11022" max="11022" width="10" style="42"/>
    <col min="11023" max="11023" width="46.109375" style="42" customWidth="1"/>
    <col min="11024" max="11027" width="10" style="42"/>
    <col min="11028" max="11029" width="11.5546875" style="42" bestFit="1" customWidth="1"/>
    <col min="11030" max="11264" width="10" style="42"/>
    <col min="11265" max="11268" width="0" style="42" hidden="1" customWidth="1"/>
    <col min="11269" max="11269" width="0.109375" style="42" customWidth="1"/>
    <col min="11270" max="11270" width="21.109375" style="42" customWidth="1"/>
    <col min="11271" max="11271" width="11.77734375" style="42" customWidth="1"/>
    <col min="11272" max="11272" width="0" style="42" hidden="1" customWidth="1"/>
    <col min="11273" max="11273" width="18.33203125" style="42" customWidth="1"/>
    <col min="11274" max="11274" width="12.109375" style="42" customWidth="1"/>
    <col min="11275" max="11277" width="14" style="42" bestFit="1" customWidth="1"/>
    <col min="11278" max="11278" width="10" style="42"/>
    <col min="11279" max="11279" width="46.109375" style="42" customWidth="1"/>
    <col min="11280" max="11283" width="10" style="42"/>
    <col min="11284" max="11285" width="11.5546875" style="42" bestFit="1" customWidth="1"/>
    <col min="11286" max="11520" width="10" style="42"/>
    <col min="11521" max="11524" width="0" style="42" hidden="1" customWidth="1"/>
    <col min="11525" max="11525" width="0.109375" style="42" customWidth="1"/>
    <col min="11526" max="11526" width="21.109375" style="42" customWidth="1"/>
    <col min="11527" max="11527" width="11.77734375" style="42" customWidth="1"/>
    <col min="11528" max="11528" width="0" style="42" hidden="1" customWidth="1"/>
    <col min="11529" max="11529" width="18.33203125" style="42" customWidth="1"/>
    <col min="11530" max="11530" width="12.109375" style="42" customWidth="1"/>
    <col min="11531" max="11533" width="14" style="42" bestFit="1" customWidth="1"/>
    <col min="11534" max="11534" width="10" style="42"/>
    <col min="11535" max="11535" width="46.109375" style="42" customWidth="1"/>
    <col min="11536" max="11539" width="10" style="42"/>
    <col min="11540" max="11541" width="11.5546875" style="42" bestFit="1" customWidth="1"/>
    <col min="11542" max="11776" width="10" style="42"/>
    <col min="11777" max="11780" width="0" style="42" hidden="1" customWidth="1"/>
    <col min="11781" max="11781" width="0.109375" style="42" customWidth="1"/>
    <col min="11782" max="11782" width="21.109375" style="42" customWidth="1"/>
    <col min="11783" max="11783" width="11.77734375" style="42" customWidth="1"/>
    <col min="11784" max="11784" width="0" style="42" hidden="1" customWidth="1"/>
    <col min="11785" max="11785" width="18.33203125" style="42" customWidth="1"/>
    <col min="11786" max="11786" width="12.109375" style="42" customWidth="1"/>
    <col min="11787" max="11789" width="14" style="42" bestFit="1" customWidth="1"/>
    <col min="11790" max="11790" width="10" style="42"/>
    <col min="11791" max="11791" width="46.109375" style="42" customWidth="1"/>
    <col min="11792" max="11795" width="10" style="42"/>
    <col min="11796" max="11797" width="11.5546875" style="42" bestFit="1" customWidth="1"/>
    <col min="11798" max="12032" width="10" style="42"/>
    <col min="12033" max="12036" width="0" style="42" hidden="1" customWidth="1"/>
    <col min="12037" max="12037" width="0.109375" style="42" customWidth="1"/>
    <col min="12038" max="12038" width="21.109375" style="42" customWidth="1"/>
    <col min="12039" max="12039" width="11.77734375" style="42" customWidth="1"/>
    <col min="12040" max="12040" width="0" style="42" hidden="1" customWidth="1"/>
    <col min="12041" max="12041" width="18.33203125" style="42" customWidth="1"/>
    <col min="12042" max="12042" width="12.109375" style="42" customWidth="1"/>
    <col min="12043" max="12045" width="14" style="42" bestFit="1" customWidth="1"/>
    <col min="12046" max="12046" width="10" style="42"/>
    <col min="12047" max="12047" width="46.109375" style="42" customWidth="1"/>
    <col min="12048" max="12051" width="10" style="42"/>
    <col min="12052" max="12053" width="11.5546875" style="42" bestFit="1" customWidth="1"/>
    <col min="12054" max="12288" width="10" style="42"/>
    <col min="12289" max="12292" width="0" style="42" hidden="1" customWidth="1"/>
    <col min="12293" max="12293" width="0.109375" style="42" customWidth="1"/>
    <col min="12294" max="12294" width="21.109375" style="42" customWidth="1"/>
    <col min="12295" max="12295" width="11.77734375" style="42" customWidth="1"/>
    <col min="12296" max="12296" width="0" style="42" hidden="1" customWidth="1"/>
    <col min="12297" max="12297" width="18.33203125" style="42" customWidth="1"/>
    <col min="12298" max="12298" width="12.109375" style="42" customWidth="1"/>
    <col min="12299" max="12301" width="14" style="42" bestFit="1" customWidth="1"/>
    <col min="12302" max="12302" width="10" style="42"/>
    <col min="12303" max="12303" width="46.109375" style="42" customWidth="1"/>
    <col min="12304" max="12307" width="10" style="42"/>
    <col min="12308" max="12309" width="11.5546875" style="42" bestFit="1" customWidth="1"/>
    <col min="12310" max="12544" width="10" style="42"/>
    <col min="12545" max="12548" width="0" style="42" hidden="1" customWidth="1"/>
    <col min="12549" max="12549" width="0.109375" style="42" customWidth="1"/>
    <col min="12550" max="12550" width="21.109375" style="42" customWidth="1"/>
    <col min="12551" max="12551" width="11.77734375" style="42" customWidth="1"/>
    <col min="12552" max="12552" width="0" style="42" hidden="1" customWidth="1"/>
    <col min="12553" max="12553" width="18.33203125" style="42" customWidth="1"/>
    <col min="12554" max="12554" width="12.109375" style="42" customWidth="1"/>
    <col min="12555" max="12557" width="14" style="42" bestFit="1" customWidth="1"/>
    <col min="12558" max="12558" width="10" style="42"/>
    <col min="12559" max="12559" width="46.109375" style="42" customWidth="1"/>
    <col min="12560" max="12563" width="10" style="42"/>
    <col min="12564" max="12565" width="11.5546875" style="42" bestFit="1" customWidth="1"/>
    <col min="12566" max="12800" width="10" style="42"/>
    <col min="12801" max="12804" width="0" style="42" hidden="1" customWidth="1"/>
    <col min="12805" max="12805" width="0.109375" style="42" customWidth="1"/>
    <col min="12806" max="12806" width="21.109375" style="42" customWidth="1"/>
    <col min="12807" max="12807" width="11.77734375" style="42" customWidth="1"/>
    <col min="12808" max="12808" width="0" style="42" hidden="1" customWidth="1"/>
    <col min="12809" max="12809" width="18.33203125" style="42" customWidth="1"/>
    <col min="12810" max="12810" width="12.109375" style="42" customWidth="1"/>
    <col min="12811" max="12813" width="14" style="42" bestFit="1" customWidth="1"/>
    <col min="12814" max="12814" width="10" style="42"/>
    <col min="12815" max="12815" width="46.109375" style="42" customWidth="1"/>
    <col min="12816" max="12819" width="10" style="42"/>
    <col min="12820" max="12821" width="11.5546875" style="42" bestFit="1" customWidth="1"/>
    <col min="12822" max="13056" width="10" style="42"/>
    <col min="13057" max="13060" width="0" style="42" hidden="1" customWidth="1"/>
    <col min="13061" max="13061" width="0.109375" style="42" customWidth="1"/>
    <col min="13062" max="13062" width="21.109375" style="42" customWidth="1"/>
    <col min="13063" max="13063" width="11.77734375" style="42" customWidth="1"/>
    <col min="13064" max="13064" width="0" style="42" hidden="1" customWidth="1"/>
    <col min="13065" max="13065" width="18.33203125" style="42" customWidth="1"/>
    <col min="13066" max="13066" width="12.109375" style="42" customWidth="1"/>
    <col min="13067" max="13069" width="14" style="42" bestFit="1" customWidth="1"/>
    <col min="13070" max="13070" width="10" style="42"/>
    <col min="13071" max="13071" width="46.109375" style="42" customWidth="1"/>
    <col min="13072" max="13075" width="10" style="42"/>
    <col min="13076" max="13077" width="11.5546875" style="42" bestFit="1" customWidth="1"/>
    <col min="13078" max="13312" width="10" style="42"/>
    <col min="13313" max="13316" width="0" style="42" hidden="1" customWidth="1"/>
    <col min="13317" max="13317" width="0.109375" style="42" customWidth="1"/>
    <col min="13318" max="13318" width="21.109375" style="42" customWidth="1"/>
    <col min="13319" max="13319" width="11.77734375" style="42" customWidth="1"/>
    <col min="13320" max="13320" width="0" style="42" hidden="1" customWidth="1"/>
    <col min="13321" max="13321" width="18.33203125" style="42" customWidth="1"/>
    <col min="13322" max="13322" width="12.109375" style="42" customWidth="1"/>
    <col min="13323" max="13325" width="14" style="42" bestFit="1" customWidth="1"/>
    <col min="13326" max="13326" width="10" style="42"/>
    <col min="13327" max="13327" width="46.109375" style="42" customWidth="1"/>
    <col min="13328" max="13331" width="10" style="42"/>
    <col min="13332" max="13333" width="11.5546875" style="42" bestFit="1" customWidth="1"/>
    <col min="13334" max="13568" width="10" style="42"/>
    <col min="13569" max="13572" width="0" style="42" hidden="1" customWidth="1"/>
    <col min="13573" max="13573" width="0.109375" style="42" customWidth="1"/>
    <col min="13574" max="13574" width="21.109375" style="42" customWidth="1"/>
    <col min="13575" max="13575" width="11.77734375" style="42" customWidth="1"/>
    <col min="13576" max="13576" width="0" style="42" hidden="1" customWidth="1"/>
    <col min="13577" max="13577" width="18.33203125" style="42" customWidth="1"/>
    <col min="13578" max="13578" width="12.109375" style="42" customWidth="1"/>
    <col min="13579" max="13581" width="14" style="42" bestFit="1" customWidth="1"/>
    <col min="13582" max="13582" width="10" style="42"/>
    <col min="13583" max="13583" width="46.109375" style="42" customWidth="1"/>
    <col min="13584" max="13587" width="10" style="42"/>
    <col min="13588" max="13589" width="11.5546875" style="42" bestFit="1" customWidth="1"/>
    <col min="13590" max="13824" width="10" style="42"/>
    <col min="13825" max="13828" width="0" style="42" hidden="1" customWidth="1"/>
    <col min="13829" max="13829" width="0.109375" style="42" customWidth="1"/>
    <col min="13830" max="13830" width="21.109375" style="42" customWidth="1"/>
    <col min="13831" max="13831" width="11.77734375" style="42" customWidth="1"/>
    <col min="13832" max="13832" width="0" style="42" hidden="1" customWidth="1"/>
    <col min="13833" max="13833" width="18.33203125" style="42" customWidth="1"/>
    <col min="13834" max="13834" width="12.109375" style="42" customWidth="1"/>
    <col min="13835" max="13837" width="14" style="42" bestFit="1" customWidth="1"/>
    <col min="13838" max="13838" width="10" style="42"/>
    <col min="13839" max="13839" width="46.109375" style="42" customWidth="1"/>
    <col min="13840" max="13843" width="10" style="42"/>
    <col min="13844" max="13845" width="11.5546875" style="42" bestFit="1" customWidth="1"/>
    <col min="13846" max="14080" width="10" style="42"/>
    <col min="14081" max="14084" width="0" style="42" hidden="1" customWidth="1"/>
    <col min="14085" max="14085" width="0.109375" style="42" customWidth="1"/>
    <col min="14086" max="14086" width="21.109375" style="42" customWidth="1"/>
    <col min="14087" max="14087" width="11.77734375" style="42" customWidth="1"/>
    <col min="14088" max="14088" width="0" style="42" hidden="1" customWidth="1"/>
    <col min="14089" max="14089" width="18.33203125" style="42" customWidth="1"/>
    <col min="14090" max="14090" width="12.109375" style="42" customWidth="1"/>
    <col min="14091" max="14093" width="14" style="42" bestFit="1" customWidth="1"/>
    <col min="14094" max="14094" width="10" style="42"/>
    <col min="14095" max="14095" width="46.109375" style="42" customWidth="1"/>
    <col min="14096" max="14099" width="10" style="42"/>
    <col min="14100" max="14101" width="11.5546875" style="42" bestFit="1" customWidth="1"/>
    <col min="14102" max="14336" width="10" style="42"/>
    <col min="14337" max="14340" width="0" style="42" hidden="1" customWidth="1"/>
    <col min="14341" max="14341" width="0.109375" style="42" customWidth="1"/>
    <col min="14342" max="14342" width="21.109375" style="42" customWidth="1"/>
    <col min="14343" max="14343" width="11.77734375" style="42" customWidth="1"/>
    <col min="14344" max="14344" width="0" style="42" hidden="1" customWidth="1"/>
    <col min="14345" max="14345" width="18.33203125" style="42" customWidth="1"/>
    <col min="14346" max="14346" width="12.109375" style="42" customWidth="1"/>
    <col min="14347" max="14349" width="14" style="42" bestFit="1" customWidth="1"/>
    <col min="14350" max="14350" width="10" style="42"/>
    <col min="14351" max="14351" width="46.109375" style="42" customWidth="1"/>
    <col min="14352" max="14355" width="10" style="42"/>
    <col min="14356" max="14357" width="11.5546875" style="42" bestFit="1" customWidth="1"/>
    <col min="14358" max="14592" width="10" style="42"/>
    <col min="14593" max="14596" width="0" style="42" hidden="1" customWidth="1"/>
    <col min="14597" max="14597" width="0.109375" style="42" customWidth="1"/>
    <col min="14598" max="14598" width="21.109375" style="42" customWidth="1"/>
    <col min="14599" max="14599" width="11.77734375" style="42" customWidth="1"/>
    <col min="14600" max="14600" width="0" style="42" hidden="1" customWidth="1"/>
    <col min="14601" max="14601" width="18.33203125" style="42" customWidth="1"/>
    <col min="14602" max="14602" width="12.109375" style="42" customWidth="1"/>
    <col min="14603" max="14605" width="14" style="42" bestFit="1" customWidth="1"/>
    <col min="14606" max="14606" width="10" style="42"/>
    <col min="14607" max="14607" width="46.109375" style="42" customWidth="1"/>
    <col min="14608" max="14611" width="10" style="42"/>
    <col min="14612" max="14613" width="11.5546875" style="42" bestFit="1" customWidth="1"/>
    <col min="14614" max="14848" width="10" style="42"/>
    <col min="14849" max="14852" width="0" style="42" hidden="1" customWidth="1"/>
    <col min="14853" max="14853" width="0.109375" style="42" customWidth="1"/>
    <col min="14854" max="14854" width="21.109375" style="42" customWidth="1"/>
    <col min="14855" max="14855" width="11.77734375" style="42" customWidth="1"/>
    <col min="14856" max="14856" width="0" style="42" hidden="1" customWidth="1"/>
    <col min="14857" max="14857" width="18.33203125" style="42" customWidth="1"/>
    <col min="14858" max="14858" width="12.109375" style="42" customWidth="1"/>
    <col min="14859" max="14861" width="14" style="42" bestFit="1" customWidth="1"/>
    <col min="14862" max="14862" width="10" style="42"/>
    <col min="14863" max="14863" width="46.109375" style="42" customWidth="1"/>
    <col min="14864" max="14867" width="10" style="42"/>
    <col min="14868" max="14869" width="11.5546875" style="42" bestFit="1" customWidth="1"/>
    <col min="14870" max="15104" width="10" style="42"/>
    <col min="15105" max="15108" width="0" style="42" hidden="1" customWidth="1"/>
    <col min="15109" max="15109" width="0.109375" style="42" customWidth="1"/>
    <col min="15110" max="15110" width="21.109375" style="42" customWidth="1"/>
    <col min="15111" max="15111" width="11.77734375" style="42" customWidth="1"/>
    <col min="15112" max="15112" width="0" style="42" hidden="1" customWidth="1"/>
    <col min="15113" max="15113" width="18.33203125" style="42" customWidth="1"/>
    <col min="15114" max="15114" width="12.109375" style="42" customWidth="1"/>
    <col min="15115" max="15117" width="14" style="42" bestFit="1" customWidth="1"/>
    <col min="15118" max="15118" width="10" style="42"/>
    <col min="15119" max="15119" width="46.109375" style="42" customWidth="1"/>
    <col min="15120" max="15123" width="10" style="42"/>
    <col min="15124" max="15125" width="11.5546875" style="42" bestFit="1" customWidth="1"/>
    <col min="15126" max="15360" width="10" style="42"/>
    <col min="15361" max="15364" width="0" style="42" hidden="1" customWidth="1"/>
    <col min="15365" max="15365" width="0.109375" style="42" customWidth="1"/>
    <col min="15366" max="15366" width="21.109375" style="42" customWidth="1"/>
    <col min="15367" max="15367" width="11.77734375" style="42" customWidth="1"/>
    <col min="15368" max="15368" width="0" style="42" hidden="1" customWidth="1"/>
    <col min="15369" max="15369" width="18.33203125" style="42" customWidth="1"/>
    <col min="15370" max="15370" width="12.109375" style="42" customWidth="1"/>
    <col min="15371" max="15373" width="14" style="42" bestFit="1" customWidth="1"/>
    <col min="15374" max="15374" width="10" style="42"/>
    <col min="15375" max="15375" width="46.109375" style="42" customWidth="1"/>
    <col min="15376" max="15379" width="10" style="42"/>
    <col min="15380" max="15381" width="11.5546875" style="42" bestFit="1" customWidth="1"/>
    <col min="15382" max="15616" width="10" style="42"/>
    <col min="15617" max="15620" width="0" style="42" hidden="1" customWidth="1"/>
    <col min="15621" max="15621" width="0.109375" style="42" customWidth="1"/>
    <col min="15622" max="15622" width="21.109375" style="42" customWidth="1"/>
    <col min="15623" max="15623" width="11.77734375" style="42" customWidth="1"/>
    <col min="15624" max="15624" width="0" style="42" hidden="1" customWidth="1"/>
    <col min="15625" max="15625" width="18.33203125" style="42" customWidth="1"/>
    <col min="15626" max="15626" width="12.109375" style="42" customWidth="1"/>
    <col min="15627" max="15629" width="14" style="42" bestFit="1" customWidth="1"/>
    <col min="15630" max="15630" width="10" style="42"/>
    <col min="15631" max="15631" width="46.109375" style="42" customWidth="1"/>
    <col min="15632" max="15635" width="10" style="42"/>
    <col min="15636" max="15637" width="11.5546875" style="42" bestFit="1" customWidth="1"/>
    <col min="15638" max="15872" width="10" style="42"/>
    <col min="15873" max="15876" width="0" style="42" hidden="1" customWidth="1"/>
    <col min="15877" max="15877" width="0.109375" style="42" customWidth="1"/>
    <col min="15878" max="15878" width="21.109375" style="42" customWidth="1"/>
    <col min="15879" max="15879" width="11.77734375" style="42" customWidth="1"/>
    <col min="15880" max="15880" width="0" style="42" hidden="1" customWidth="1"/>
    <col min="15881" max="15881" width="18.33203125" style="42" customWidth="1"/>
    <col min="15882" max="15882" width="12.109375" style="42" customWidth="1"/>
    <col min="15883" max="15885" width="14" style="42" bestFit="1" customWidth="1"/>
    <col min="15886" max="15886" width="10" style="42"/>
    <col min="15887" max="15887" width="46.109375" style="42" customWidth="1"/>
    <col min="15888" max="15891" width="10" style="42"/>
    <col min="15892" max="15893" width="11.5546875" style="42" bestFit="1" customWidth="1"/>
    <col min="15894" max="16128" width="10" style="42"/>
    <col min="16129" max="16132" width="0" style="42" hidden="1" customWidth="1"/>
    <col min="16133" max="16133" width="0.109375" style="42" customWidth="1"/>
    <col min="16134" max="16134" width="21.109375" style="42" customWidth="1"/>
    <col min="16135" max="16135" width="11.77734375" style="42" customWidth="1"/>
    <col min="16136" max="16136" width="0" style="42" hidden="1" customWidth="1"/>
    <col min="16137" max="16137" width="18.33203125" style="42" customWidth="1"/>
    <col min="16138" max="16138" width="12.109375" style="42" customWidth="1"/>
    <col min="16139" max="16141" width="14" style="42" bestFit="1" customWidth="1"/>
    <col min="16142" max="16142" width="10" style="42"/>
    <col min="16143" max="16143" width="46.109375" style="42" customWidth="1"/>
    <col min="16144" max="16147" width="10" style="42"/>
    <col min="16148" max="16149" width="11.5546875" style="42" bestFit="1" customWidth="1"/>
    <col min="16150" max="16384" width="10" style="42"/>
  </cols>
  <sheetData>
    <row r="1" spans="1:19" ht="22.95" customHeight="1">
      <c r="B1" s="273" t="s">
        <v>151</v>
      </c>
      <c r="C1" s="273"/>
      <c r="D1" s="273"/>
      <c r="F1" s="273" t="s">
        <v>151</v>
      </c>
      <c r="G1" s="273"/>
      <c r="H1" s="273"/>
      <c r="I1" s="273"/>
    </row>
    <row r="2" spans="1:19" ht="18" customHeight="1">
      <c r="B2" s="228"/>
      <c r="C2" s="283" t="s">
        <v>152</v>
      </c>
      <c r="D2" s="283"/>
      <c r="F2" s="228"/>
      <c r="G2" s="284" t="s">
        <v>152</v>
      </c>
      <c r="H2" s="284"/>
      <c r="I2" s="284"/>
    </row>
    <row r="3" spans="1:19" ht="29.25" customHeight="1">
      <c r="A3" s="125"/>
      <c r="B3" s="126" t="s">
        <v>2</v>
      </c>
      <c r="C3" s="127" t="s">
        <v>153</v>
      </c>
      <c r="D3" s="128" t="s">
        <v>3</v>
      </c>
      <c r="F3" s="129" t="s">
        <v>2</v>
      </c>
      <c r="G3" s="130" t="s">
        <v>205</v>
      </c>
      <c r="H3" s="131" t="s">
        <v>16</v>
      </c>
      <c r="I3" s="128" t="s">
        <v>3</v>
      </c>
      <c r="Q3" s="59"/>
    </row>
    <row r="4" spans="1:19" ht="18" customHeight="1">
      <c r="A4" s="125"/>
      <c r="B4" s="132" t="s">
        <v>154</v>
      </c>
      <c r="C4" s="133"/>
      <c r="D4" s="134"/>
      <c r="F4" s="51" t="s">
        <v>154</v>
      </c>
      <c r="G4" s="135">
        <v>43</v>
      </c>
      <c r="H4" s="136">
        <v>41</v>
      </c>
      <c r="I4" s="137">
        <f>(G4-H4)/H4*100</f>
        <v>4.8780487804878048</v>
      </c>
    </row>
    <row r="5" spans="1:19" ht="18" customHeight="1">
      <c r="A5" s="125"/>
      <c r="B5" s="132" t="s">
        <v>155</v>
      </c>
      <c r="C5" s="133"/>
      <c r="D5" s="50"/>
      <c r="F5" s="51" t="s">
        <v>155</v>
      </c>
      <c r="G5" s="135">
        <v>8</v>
      </c>
      <c r="H5" s="136">
        <v>9</v>
      </c>
      <c r="I5" s="137">
        <f t="shared" ref="I5:I21" si="0">(G5-H5)/H5*100</f>
        <v>-11.111111111111111</v>
      </c>
    </row>
    <row r="6" spans="1:19" ht="18" customHeight="1">
      <c r="A6" s="125"/>
      <c r="B6" s="132" t="s">
        <v>156</v>
      </c>
      <c r="C6" s="69"/>
      <c r="D6" s="138"/>
      <c r="F6" s="51" t="s">
        <v>156</v>
      </c>
      <c r="G6" s="139">
        <f>G5/G4*100</f>
        <v>18.604651162790699</v>
      </c>
      <c r="H6" s="139">
        <f>H5/H4*100</f>
        <v>21.951219512195124</v>
      </c>
      <c r="I6" s="137">
        <f>G6-H6</f>
        <v>-3.3465683494044249</v>
      </c>
      <c r="K6" s="53"/>
      <c r="L6" s="53"/>
    </row>
    <row r="7" spans="1:19" ht="18" customHeight="1">
      <c r="A7" s="125"/>
      <c r="B7" s="140" t="s">
        <v>157</v>
      </c>
      <c r="C7" s="141"/>
      <c r="D7" s="142"/>
      <c r="E7" s="42">
        <v>647831</v>
      </c>
      <c r="F7" s="143" t="s">
        <v>157</v>
      </c>
      <c r="G7" s="144">
        <v>4210034.0999999996</v>
      </c>
      <c r="H7" s="145">
        <v>4202131.8</v>
      </c>
      <c r="I7" s="137">
        <f t="shared" si="0"/>
        <v>0.18805454888396916</v>
      </c>
    </row>
    <row r="8" spans="1:19" ht="18" customHeight="1">
      <c r="A8" s="125"/>
      <c r="B8" s="140" t="s">
        <v>158</v>
      </c>
      <c r="C8" s="141"/>
      <c r="D8" s="142"/>
      <c r="E8" s="42">
        <v>1083249</v>
      </c>
      <c r="F8" s="143" t="s">
        <v>158</v>
      </c>
      <c r="G8" s="146">
        <v>2877946.4</v>
      </c>
      <c r="H8" s="147">
        <v>2945586.5</v>
      </c>
      <c r="I8" s="137">
        <f t="shared" si="0"/>
        <v>-2.2963202744173392</v>
      </c>
    </row>
    <row r="9" spans="1:19" ht="18" customHeight="1">
      <c r="A9" s="125"/>
      <c r="B9" s="132" t="s">
        <v>159</v>
      </c>
      <c r="C9" s="141"/>
      <c r="D9" s="142"/>
      <c r="E9" s="42">
        <v>244085</v>
      </c>
      <c r="F9" s="51" t="s">
        <v>160</v>
      </c>
      <c r="G9" s="146">
        <v>339610.3</v>
      </c>
      <c r="H9" s="147">
        <v>316516</v>
      </c>
      <c r="I9" s="137">
        <f t="shared" si="0"/>
        <v>7.2964083964159752</v>
      </c>
    </row>
    <row r="10" spans="1:19" ht="18" customHeight="1">
      <c r="A10" s="125"/>
      <c r="B10" s="132" t="s">
        <v>161</v>
      </c>
      <c r="C10" s="141"/>
      <c r="D10" s="142"/>
      <c r="E10" s="42">
        <v>148407</v>
      </c>
      <c r="F10" s="51" t="s">
        <v>162</v>
      </c>
      <c r="G10" s="146">
        <v>152244.6</v>
      </c>
      <c r="H10" s="147">
        <v>155198.1</v>
      </c>
      <c r="I10" s="137">
        <f t="shared" si="0"/>
        <v>-1.9030516481838373</v>
      </c>
    </row>
    <row r="11" spans="1:19" ht="18" customHeight="1">
      <c r="A11" s="125"/>
      <c r="B11" s="132" t="s">
        <v>163</v>
      </c>
      <c r="C11" s="141"/>
      <c r="D11" s="142"/>
      <c r="E11" s="42">
        <v>1036</v>
      </c>
      <c r="F11" s="51" t="s">
        <v>164</v>
      </c>
      <c r="G11" s="146">
        <v>2448.8000000000002</v>
      </c>
      <c r="H11" s="147">
        <v>1869.5</v>
      </c>
      <c r="I11" s="137">
        <f t="shared" si="0"/>
        <v>30.986894891682276</v>
      </c>
    </row>
    <row r="12" spans="1:19" ht="18" customHeight="1">
      <c r="A12" s="125"/>
      <c r="B12" s="140" t="s">
        <v>165</v>
      </c>
      <c r="C12" s="141"/>
      <c r="D12" s="142"/>
      <c r="E12" s="42">
        <v>6159</v>
      </c>
      <c r="F12" s="143" t="s">
        <v>165</v>
      </c>
      <c r="G12" s="146">
        <v>2517</v>
      </c>
      <c r="H12" s="147">
        <v>2618.1</v>
      </c>
      <c r="I12" s="137">
        <f t="shared" si="0"/>
        <v>-3.8615790076773195</v>
      </c>
    </row>
    <row r="13" spans="1:19" ht="18" customHeight="1">
      <c r="A13" s="125"/>
      <c r="B13" s="140" t="s">
        <v>166</v>
      </c>
      <c r="C13" s="141"/>
      <c r="D13" s="142"/>
      <c r="E13" s="42">
        <v>8924</v>
      </c>
      <c r="F13" s="143" t="s">
        <v>166</v>
      </c>
      <c r="G13" s="146">
        <v>6009.7</v>
      </c>
      <c r="H13" s="147">
        <v>5202.6000000000004</v>
      </c>
      <c r="I13" s="137">
        <f t="shared" si="0"/>
        <v>15.513397147580044</v>
      </c>
      <c r="O13" s="58"/>
      <c r="P13" s="58"/>
      <c r="Q13" s="58"/>
      <c r="R13" s="58"/>
      <c r="S13" s="58"/>
    </row>
    <row r="14" spans="1:19" ht="18" customHeight="1">
      <c r="A14" s="125"/>
      <c r="B14" s="140" t="s">
        <v>167</v>
      </c>
      <c r="C14" s="141"/>
      <c r="D14" s="142"/>
      <c r="F14" s="143" t="s">
        <v>167</v>
      </c>
      <c r="G14" s="146">
        <v>55092.7</v>
      </c>
      <c r="H14" s="147">
        <v>60808.2</v>
      </c>
      <c r="I14" s="137">
        <f t="shared" si="0"/>
        <v>-9.399225762314952</v>
      </c>
      <c r="O14" s="58"/>
      <c r="P14" s="58"/>
      <c r="Q14" s="58"/>
      <c r="R14" s="58"/>
      <c r="S14" s="58"/>
    </row>
    <row r="15" spans="1:19" ht="18" customHeight="1">
      <c r="A15" s="125"/>
      <c r="B15" s="140" t="s">
        <v>168</v>
      </c>
      <c r="C15" s="141"/>
      <c r="D15" s="142"/>
      <c r="F15" s="143" t="s">
        <v>168</v>
      </c>
      <c r="G15" s="146">
        <v>-31744.799999999999</v>
      </c>
      <c r="H15" s="147">
        <v>-59532.9</v>
      </c>
      <c r="I15" s="137">
        <f t="shared" si="0"/>
        <v>-46.676879506961697</v>
      </c>
    </row>
    <row r="16" spans="1:19" ht="18" customHeight="1">
      <c r="A16" s="125"/>
      <c r="B16" s="140" t="s">
        <v>169</v>
      </c>
      <c r="C16" s="141"/>
      <c r="D16" s="142"/>
      <c r="E16" s="42">
        <v>53817</v>
      </c>
      <c r="F16" s="143" t="s">
        <v>169</v>
      </c>
      <c r="G16" s="146">
        <v>120439.6</v>
      </c>
      <c r="H16" s="147">
        <v>91771.7</v>
      </c>
      <c r="I16" s="137">
        <f t="shared" si="0"/>
        <v>31.238279338837582</v>
      </c>
      <c r="O16" s="58"/>
      <c r="P16" s="58"/>
      <c r="Q16" s="58"/>
      <c r="R16" s="58"/>
      <c r="S16" s="58"/>
    </row>
    <row r="17" spans="1:21" ht="18" customHeight="1">
      <c r="A17" s="125"/>
      <c r="B17" s="132" t="s">
        <v>170</v>
      </c>
      <c r="C17" s="133"/>
      <c r="D17" s="142"/>
      <c r="F17" s="51" t="s">
        <v>170</v>
      </c>
      <c r="G17" s="148"/>
      <c r="H17" s="136"/>
      <c r="I17" s="137"/>
      <c r="O17" s="58"/>
      <c r="P17" s="58"/>
      <c r="Q17" s="58"/>
      <c r="R17" s="58"/>
      <c r="S17" s="58"/>
    </row>
    <row r="18" spans="1:21" ht="18" customHeight="1">
      <c r="A18" s="125"/>
      <c r="B18" s="149" t="s">
        <v>171</v>
      </c>
      <c r="C18" s="150"/>
      <c r="D18" s="142"/>
      <c r="E18" s="42">
        <v>50715</v>
      </c>
      <c r="F18" s="151" t="s">
        <v>171</v>
      </c>
      <c r="G18" s="135">
        <v>121200.8</v>
      </c>
      <c r="H18" s="152">
        <v>88677.1</v>
      </c>
      <c r="I18" s="137">
        <f t="shared" si="0"/>
        <v>36.676548962471706</v>
      </c>
      <c r="O18" s="58"/>
      <c r="P18" s="58"/>
      <c r="Q18" s="58"/>
      <c r="R18" s="58"/>
      <c r="S18" s="58"/>
    </row>
    <row r="19" spans="1:21" ht="18" customHeight="1">
      <c r="A19" s="125"/>
      <c r="B19" s="149" t="s">
        <v>172</v>
      </c>
      <c r="C19" s="150"/>
      <c r="D19" s="142"/>
      <c r="E19" s="42">
        <v>4391</v>
      </c>
      <c r="F19" s="151" t="s">
        <v>172</v>
      </c>
      <c r="G19" s="153">
        <v>4012</v>
      </c>
      <c r="H19" s="152">
        <v>5230.3</v>
      </c>
      <c r="I19" s="137">
        <f t="shared" si="0"/>
        <v>-23.293118941552112</v>
      </c>
      <c r="J19" s="154"/>
      <c r="O19" s="58"/>
      <c r="P19" s="58"/>
      <c r="Q19" s="58"/>
      <c r="R19" s="58"/>
      <c r="S19" s="58"/>
      <c r="T19" s="58"/>
      <c r="U19" s="58"/>
    </row>
    <row r="20" spans="1:21" ht="18" customHeight="1">
      <c r="A20" s="125"/>
      <c r="B20" s="149" t="s">
        <v>173</v>
      </c>
      <c r="C20" s="150"/>
      <c r="D20" s="142"/>
      <c r="E20" s="42">
        <v>-15992</v>
      </c>
      <c r="F20" s="151" t="s">
        <v>173</v>
      </c>
      <c r="G20" s="153">
        <v>-4773.2</v>
      </c>
      <c r="H20" s="152">
        <v>-2135.6999999999998</v>
      </c>
      <c r="I20" s="137">
        <f t="shared" si="0"/>
        <v>123.49580933651731</v>
      </c>
      <c r="K20" s="155"/>
      <c r="L20" s="155"/>
      <c r="N20" s="155"/>
      <c r="O20" s="58"/>
      <c r="P20" s="58"/>
      <c r="Q20" s="58"/>
      <c r="R20" s="58"/>
      <c r="S20" s="58"/>
      <c r="T20" s="58"/>
      <c r="U20" s="58"/>
    </row>
    <row r="21" spans="1:21" s="160" customFormat="1" ht="18" customHeight="1">
      <c r="A21" s="156"/>
      <c r="B21" s="157" t="s">
        <v>174</v>
      </c>
      <c r="C21" s="158"/>
      <c r="D21" s="159"/>
      <c r="E21" s="160">
        <v>6936.3</v>
      </c>
      <c r="F21" s="161" t="s">
        <v>174</v>
      </c>
      <c r="G21" s="135">
        <v>9221.1</v>
      </c>
      <c r="H21" s="136">
        <v>6428.8</v>
      </c>
      <c r="I21" s="137">
        <f t="shared" si="0"/>
        <v>43.434233449477354</v>
      </c>
      <c r="J21" s="42"/>
      <c r="O21" s="73"/>
      <c r="P21" s="73"/>
      <c r="Q21" s="73"/>
      <c r="R21" s="73"/>
      <c r="S21" s="73"/>
      <c r="T21" s="42"/>
      <c r="U21" s="42"/>
    </row>
    <row r="22" spans="1:21" ht="53.25" customHeight="1">
      <c r="B22" s="285" t="s">
        <v>175</v>
      </c>
      <c r="C22" s="285"/>
      <c r="D22" s="285"/>
      <c r="F22" s="285" t="s">
        <v>176</v>
      </c>
      <c r="G22" s="285"/>
      <c r="H22" s="285"/>
      <c r="I22" s="285"/>
      <c r="O22" s="58"/>
      <c r="P22" s="58"/>
      <c r="Q22" s="58"/>
      <c r="R22" s="58"/>
      <c r="S22" s="58"/>
      <c r="T22" s="58"/>
      <c r="U22" s="58"/>
    </row>
    <row r="23" spans="1:21">
      <c r="B23" s="282" t="s">
        <v>177</v>
      </c>
      <c r="C23" s="282"/>
      <c r="D23" s="282"/>
      <c r="F23" s="282" t="s">
        <v>177</v>
      </c>
      <c r="G23" s="282"/>
      <c r="H23" s="282"/>
      <c r="I23" s="282"/>
      <c r="T23" s="58"/>
      <c r="U23" s="58"/>
    </row>
    <row r="24" spans="1:21">
      <c r="T24" s="58"/>
      <c r="U24" s="58"/>
    </row>
    <row r="25" spans="1:21">
      <c r="T25" s="58"/>
      <c r="U25" s="58"/>
    </row>
    <row r="26" spans="1:21">
      <c r="T26" s="58"/>
      <c r="U26" s="58"/>
    </row>
    <row r="27" spans="1:21">
      <c r="T27" s="58"/>
      <c r="U27" s="58"/>
    </row>
    <row r="28" spans="1:21">
      <c r="T28" s="58"/>
      <c r="U28" s="58"/>
    </row>
    <row r="29" spans="1:21">
      <c r="T29" s="58"/>
      <c r="U29" s="58"/>
    </row>
    <row r="30" spans="1:21">
      <c r="T30" s="58"/>
      <c r="U30" s="58"/>
    </row>
    <row r="31" spans="1:21">
      <c r="T31" s="58"/>
      <c r="U31" s="58"/>
    </row>
    <row r="32" spans="1:21">
      <c r="T32" s="58"/>
      <c r="U32" s="58"/>
    </row>
    <row r="33" spans="15:21">
      <c r="T33" s="58"/>
      <c r="U33" s="58"/>
    </row>
    <row r="34" spans="15:21">
      <c r="O34" s="58"/>
      <c r="P34" s="58"/>
      <c r="Q34" s="58"/>
      <c r="R34" s="58"/>
      <c r="S34" s="58"/>
      <c r="T34" s="58"/>
      <c r="U34" s="58"/>
    </row>
  </sheetData>
  <mergeCells count="8">
    <mergeCell ref="B23:D23"/>
    <mergeCell ref="F23:I23"/>
    <mergeCell ref="B1:D1"/>
    <mergeCell ref="F1:I1"/>
    <mergeCell ref="C2:D2"/>
    <mergeCell ref="G2:I2"/>
    <mergeCell ref="B22:D22"/>
    <mergeCell ref="F22:I22"/>
  </mergeCells>
  <phoneticPr fontId="3" type="noConversion"/>
  <pageMargins left="0.75" right="0.75" top="1" bottom="1" header="0.5" footer="0.5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1" workbookViewId="0">
      <selection activeCell="L10" sqref="L10"/>
    </sheetView>
  </sheetViews>
  <sheetFormatPr defaultColWidth="10" defaultRowHeight="15.6"/>
  <cols>
    <col min="1" max="1" width="10" style="168" hidden="1" customWidth="1"/>
    <col min="2" max="2" width="25.77734375" style="168" customWidth="1"/>
    <col min="3" max="3" width="21" style="168" customWidth="1"/>
    <col min="4" max="4" width="17.44140625" style="168" customWidth="1"/>
    <col min="5" max="5" width="17.44140625" style="168" hidden="1" customWidth="1"/>
    <col min="6" max="6" width="17.44140625" style="168" customWidth="1"/>
    <col min="7" max="256" width="10" style="168"/>
    <col min="257" max="257" width="0" style="168" hidden="1" customWidth="1"/>
    <col min="258" max="258" width="25.77734375" style="168" customWidth="1"/>
    <col min="259" max="259" width="21" style="168" customWidth="1"/>
    <col min="260" max="260" width="17.44140625" style="168" customWidth="1"/>
    <col min="261" max="261" width="0" style="168" hidden="1" customWidth="1"/>
    <col min="262" max="262" width="17.44140625" style="168" customWidth="1"/>
    <col min="263" max="512" width="10" style="168"/>
    <col min="513" max="513" width="0" style="168" hidden="1" customWidth="1"/>
    <col min="514" max="514" width="25.77734375" style="168" customWidth="1"/>
    <col min="515" max="515" width="21" style="168" customWidth="1"/>
    <col min="516" max="516" width="17.44140625" style="168" customWidth="1"/>
    <col min="517" max="517" width="0" style="168" hidden="1" customWidth="1"/>
    <col min="518" max="518" width="17.44140625" style="168" customWidth="1"/>
    <col min="519" max="768" width="10" style="168"/>
    <col min="769" max="769" width="0" style="168" hidden="1" customWidth="1"/>
    <col min="770" max="770" width="25.77734375" style="168" customWidth="1"/>
    <col min="771" max="771" width="21" style="168" customWidth="1"/>
    <col min="772" max="772" width="17.44140625" style="168" customWidth="1"/>
    <col min="773" max="773" width="0" style="168" hidden="1" customWidth="1"/>
    <col min="774" max="774" width="17.44140625" style="168" customWidth="1"/>
    <col min="775" max="1024" width="10" style="168"/>
    <col min="1025" max="1025" width="0" style="168" hidden="1" customWidth="1"/>
    <col min="1026" max="1026" width="25.77734375" style="168" customWidth="1"/>
    <col min="1027" max="1027" width="21" style="168" customWidth="1"/>
    <col min="1028" max="1028" width="17.44140625" style="168" customWidth="1"/>
    <col min="1029" max="1029" width="0" style="168" hidden="1" customWidth="1"/>
    <col min="1030" max="1030" width="17.44140625" style="168" customWidth="1"/>
    <col min="1031" max="1280" width="10" style="168"/>
    <col min="1281" max="1281" width="0" style="168" hidden="1" customWidth="1"/>
    <col min="1282" max="1282" width="25.77734375" style="168" customWidth="1"/>
    <col min="1283" max="1283" width="21" style="168" customWidth="1"/>
    <col min="1284" max="1284" width="17.44140625" style="168" customWidth="1"/>
    <col min="1285" max="1285" width="0" style="168" hidden="1" customWidth="1"/>
    <col min="1286" max="1286" width="17.44140625" style="168" customWidth="1"/>
    <col min="1287" max="1536" width="10" style="168"/>
    <col min="1537" max="1537" width="0" style="168" hidden="1" customWidth="1"/>
    <col min="1538" max="1538" width="25.77734375" style="168" customWidth="1"/>
    <col min="1539" max="1539" width="21" style="168" customWidth="1"/>
    <col min="1540" max="1540" width="17.44140625" style="168" customWidth="1"/>
    <col min="1541" max="1541" width="0" style="168" hidden="1" customWidth="1"/>
    <col min="1542" max="1542" width="17.44140625" style="168" customWidth="1"/>
    <col min="1543" max="1792" width="10" style="168"/>
    <col min="1793" max="1793" width="0" style="168" hidden="1" customWidth="1"/>
    <col min="1794" max="1794" width="25.77734375" style="168" customWidth="1"/>
    <col min="1795" max="1795" width="21" style="168" customWidth="1"/>
    <col min="1796" max="1796" width="17.44140625" style="168" customWidth="1"/>
    <col min="1797" max="1797" width="0" style="168" hidden="1" customWidth="1"/>
    <col min="1798" max="1798" width="17.44140625" style="168" customWidth="1"/>
    <col min="1799" max="2048" width="10" style="168"/>
    <col min="2049" max="2049" width="0" style="168" hidden="1" customWidth="1"/>
    <col min="2050" max="2050" width="25.77734375" style="168" customWidth="1"/>
    <col min="2051" max="2051" width="21" style="168" customWidth="1"/>
    <col min="2052" max="2052" width="17.44140625" style="168" customWidth="1"/>
    <col min="2053" max="2053" width="0" style="168" hidden="1" customWidth="1"/>
    <col min="2054" max="2054" width="17.44140625" style="168" customWidth="1"/>
    <col min="2055" max="2304" width="10" style="168"/>
    <col min="2305" max="2305" width="0" style="168" hidden="1" customWidth="1"/>
    <col min="2306" max="2306" width="25.77734375" style="168" customWidth="1"/>
    <col min="2307" max="2307" width="21" style="168" customWidth="1"/>
    <col min="2308" max="2308" width="17.44140625" style="168" customWidth="1"/>
    <col min="2309" max="2309" width="0" style="168" hidden="1" customWidth="1"/>
    <col min="2310" max="2310" width="17.44140625" style="168" customWidth="1"/>
    <col min="2311" max="2560" width="10" style="168"/>
    <col min="2561" max="2561" width="0" style="168" hidden="1" customWidth="1"/>
    <col min="2562" max="2562" width="25.77734375" style="168" customWidth="1"/>
    <col min="2563" max="2563" width="21" style="168" customWidth="1"/>
    <col min="2564" max="2564" width="17.44140625" style="168" customWidth="1"/>
    <col min="2565" max="2565" width="0" style="168" hidden="1" customWidth="1"/>
    <col min="2566" max="2566" width="17.44140625" style="168" customWidth="1"/>
    <col min="2567" max="2816" width="10" style="168"/>
    <col min="2817" max="2817" width="0" style="168" hidden="1" customWidth="1"/>
    <col min="2818" max="2818" width="25.77734375" style="168" customWidth="1"/>
    <col min="2819" max="2819" width="21" style="168" customWidth="1"/>
    <col min="2820" max="2820" width="17.44140625" style="168" customWidth="1"/>
    <col min="2821" max="2821" width="0" style="168" hidden="1" customWidth="1"/>
    <col min="2822" max="2822" width="17.44140625" style="168" customWidth="1"/>
    <col min="2823" max="3072" width="10" style="168"/>
    <col min="3073" max="3073" width="0" style="168" hidden="1" customWidth="1"/>
    <col min="3074" max="3074" width="25.77734375" style="168" customWidth="1"/>
    <col min="3075" max="3075" width="21" style="168" customWidth="1"/>
    <col min="3076" max="3076" width="17.44140625" style="168" customWidth="1"/>
    <col min="3077" max="3077" width="0" style="168" hidden="1" customWidth="1"/>
    <col min="3078" max="3078" width="17.44140625" style="168" customWidth="1"/>
    <col min="3079" max="3328" width="10" style="168"/>
    <col min="3329" max="3329" width="0" style="168" hidden="1" customWidth="1"/>
    <col min="3330" max="3330" width="25.77734375" style="168" customWidth="1"/>
    <col min="3331" max="3331" width="21" style="168" customWidth="1"/>
    <col min="3332" max="3332" width="17.44140625" style="168" customWidth="1"/>
    <col min="3333" max="3333" width="0" style="168" hidden="1" customWidth="1"/>
    <col min="3334" max="3334" width="17.44140625" style="168" customWidth="1"/>
    <col min="3335" max="3584" width="10" style="168"/>
    <col min="3585" max="3585" width="0" style="168" hidden="1" customWidth="1"/>
    <col min="3586" max="3586" width="25.77734375" style="168" customWidth="1"/>
    <col min="3587" max="3587" width="21" style="168" customWidth="1"/>
    <col min="3588" max="3588" width="17.44140625" style="168" customWidth="1"/>
    <col min="3589" max="3589" width="0" style="168" hidden="1" customWidth="1"/>
    <col min="3590" max="3590" width="17.44140625" style="168" customWidth="1"/>
    <col min="3591" max="3840" width="10" style="168"/>
    <col min="3841" max="3841" width="0" style="168" hidden="1" customWidth="1"/>
    <col min="3842" max="3842" width="25.77734375" style="168" customWidth="1"/>
    <col min="3843" max="3843" width="21" style="168" customWidth="1"/>
    <col min="3844" max="3844" width="17.44140625" style="168" customWidth="1"/>
    <col min="3845" max="3845" width="0" style="168" hidden="1" customWidth="1"/>
    <col min="3846" max="3846" width="17.44140625" style="168" customWidth="1"/>
    <col min="3847" max="4096" width="10" style="168"/>
    <col min="4097" max="4097" width="0" style="168" hidden="1" customWidth="1"/>
    <col min="4098" max="4098" width="25.77734375" style="168" customWidth="1"/>
    <col min="4099" max="4099" width="21" style="168" customWidth="1"/>
    <col min="4100" max="4100" width="17.44140625" style="168" customWidth="1"/>
    <col min="4101" max="4101" width="0" style="168" hidden="1" customWidth="1"/>
    <col min="4102" max="4102" width="17.44140625" style="168" customWidth="1"/>
    <col min="4103" max="4352" width="10" style="168"/>
    <col min="4353" max="4353" width="0" style="168" hidden="1" customWidth="1"/>
    <col min="4354" max="4354" width="25.77734375" style="168" customWidth="1"/>
    <col min="4355" max="4355" width="21" style="168" customWidth="1"/>
    <col min="4356" max="4356" width="17.44140625" style="168" customWidth="1"/>
    <col min="4357" max="4357" width="0" style="168" hidden="1" customWidth="1"/>
    <col min="4358" max="4358" width="17.44140625" style="168" customWidth="1"/>
    <col min="4359" max="4608" width="10" style="168"/>
    <col min="4609" max="4609" width="0" style="168" hidden="1" customWidth="1"/>
    <col min="4610" max="4610" width="25.77734375" style="168" customWidth="1"/>
    <col min="4611" max="4611" width="21" style="168" customWidth="1"/>
    <col min="4612" max="4612" width="17.44140625" style="168" customWidth="1"/>
    <col min="4613" max="4613" width="0" style="168" hidden="1" customWidth="1"/>
    <col min="4614" max="4614" width="17.44140625" style="168" customWidth="1"/>
    <col min="4615" max="4864" width="10" style="168"/>
    <col min="4865" max="4865" width="0" style="168" hidden="1" customWidth="1"/>
    <col min="4866" max="4866" width="25.77734375" style="168" customWidth="1"/>
    <col min="4867" max="4867" width="21" style="168" customWidth="1"/>
    <col min="4868" max="4868" width="17.44140625" style="168" customWidth="1"/>
    <col min="4869" max="4869" width="0" style="168" hidden="1" customWidth="1"/>
    <col min="4870" max="4870" width="17.44140625" style="168" customWidth="1"/>
    <col min="4871" max="5120" width="10" style="168"/>
    <col min="5121" max="5121" width="0" style="168" hidden="1" customWidth="1"/>
    <col min="5122" max="5122" width="25.77734375" style="168" customWidth="1"/>
    <col min="5123" max="5123" width="21" style="168" customWidth="1"/>
    <col min="5124" max="5124" width="17.44140625" style="168" customWidth="1"/>
    <col min="5125" max="5125" width="0" style="168" hidden="1" customWidth="1"/>
    <col min="5126" max="5126" width="17.44140625" style="168" customWidth="1"/>
    <col min="5127" max="5376" width="10" style="168"/>
    <col min="5377" max="5377" width="0" style="168" hidden="1" customWidth="1"/>
    <col min="5378" max="5378" width="25.77734375" style="168" customWidth="1"/>
    <col min="5379" max="5379" width="21" style="168" customWidth="1"/>
    <col min="5380" max="5380" width="17.44140625" style="168" customWidth="1"/>
    <col min="5381" max="5381" width="0" style="168" hidden="1" customWidth="1"/>
    <col min="5382" max="5382" width="17.44140625" style="168" customWidth="1"/>
    <col min="5383" max="5632" width="10" style="168"/>
    <col min="5633" max="5633" width="0" style="168" hidden="1" customWidth="1"/>
    <col min="5634" max="5634" width="25.77734375" style="168" customWidth="1"/>
    <col min="5635" max="5635" width="21" style="168" customWidth="1"/>
    <col min="5636" max="5636" width="17.44140625" style="168" customWidth="1"/>
    <col min="5637" max="5637" width="0" style="168" hidden="1" customWidth="1"/>
    <col min="5638" max="5638" width="17.44140625" style="168" customWidth="1"/>
    <col min="5639" max="5888" width="10" style="168"/>
    <col min="5889" max="5889" width="0" style="168" hidden="1" customWidth="1"/>
    <col min="5890" max="5890" width="25.77734375" style="168" customWidth="1"/>
    <col min="5891" max="5891" width="21" style="168" customWidth="1"/>
    <col min="5892" max="5892" width="17.44140625" style="168" customWidth="1"/>
    <col min="5893" max="5893" width="0" style="168" hidden="1" customWidth="1"/>
    <col min="5894" max="5894" width="17.44140625" style="168" customWidth="1"/>
    <col min="5895" max="6144" width="10" style="168"/>
    <col min="6145" max="6145" width="0" style="168" hidden="1" customWidth="1"/>
    <col min="6146" max="6146" width="25.77734375" style="168" customWidth="1"/>
    <col min="6147" max="6147" width="21" style="168" customWidth="1"/>
    <col min="6148" max="6148" width="17.44140625" style="168" customWidth="1"/>
    <col min="6149" max="6149" width="0" style="168" hidden="1" customWidth="1"/>
    <col min="6150" max="6150" width="17.44140625" style="168" customWidth="1"/>
    <col min="6151" max="6400" width="10" style="168"/>
    <col min="6401" max="6401" width="0" style="168" hidden="1" customWidth="1"/>
    <col min="6402" max="6402" width="25.77734375" style="168" customWidth="1"/>
    <col min="6403" max="6403" width="21" style="168" customWidth="1"/>
    <col min="6404" max="6404" width="17.44140625" style="168" customWidth="1"/>
    <col min="6405" max="6405" width="0" style="168" hidden="1" customWidth="1"/>
    <col min="6406" max="6406" width="17.44140625" style="168" customWidth="1"/>
    <col min="6407" max="6656" width="10" style="168"/>
    <col min="6657" max="6657" width="0" style="168" hidden="1" customWidth="1"/>
    <col min="6658" max="6658" width="25.77734375" style="168" customWidth="1"/>
    <col min="6659" max="6659" width="21" style="168" customWidth="1"/>
    <col min="6660" max="6660" width="17.44140625" style="168" customWidth="1"/>
    <col min="6661" max="6661" width="0" style="168" hidden="1" customWidth="1"/>
    <col min="6662" max="6662" width="17.44140625" style="168" customWidth="1"/>
    <col min="6663" max="6912" width="10" style="168"/>
    <col min="6913" max="6913" width="0" style="168" hidden="1" customWidth="1"/>
    <col min="6914" max="6914" width="25.77734375" style="168" customWidth="1"/>
    <col min="6915" max="6915" width="21" style="168" customWidth="1"/>
    <col min="6916" max="6916" width="17.44140625" style="168" customWidth="1"/>
    <col min="6917" max="6917" width="0" style="168" hidden="1" customWidth="1"/>
    <col min="6918" max="6918" width="17.44140625" style="168" customWidth="1"/>
    <col min="6919" max="7168" width="10" style="168"/>
    <col min="7169" max="7169" width="0" style="168" hidden="1" customWidth="1"/>
    <col min="7170" max="7170" width="25.77734375" style="168" customWidth="1"/>
    <col min="7171" max="7171" width="21" style="168" customWidth="1"/>
    <col min="7172" max="7172" width="17.44140625" style="168" customWidth="1"/>
    <col min="7173" max="7173" width="0" style="168" hidden="1" customWidth="1"/>
    <col min="7174" max="7174" width="17.44140625" style="168" customWidth="1"/>
    <col min="7175" max="7424" width="10" style="168"/>
    <col min="7425" max="7425" width="0" style="168" hidden="1" customWidth="1"/>
    <col min="7426" max="7426" width="25.77734375" style="168" customWidth="1"/>
    <col min="7427" max="7427" width="21" style="168" customWidth="1"/>
    <col min="7428" max="7428" width="17.44140625" style="168" customWidth="1"/>
    <col min="7429" max="7429" width="0" style="168" hidden="1" customWidth="1"/>
    <col min="7430" max="7430" width="17.44140625" style="168" customWidth="1"/>
    <col min="7431" max="7680" width="10" style="168"/>
    <col min="7681" max="7681" width="0" style="168" hidden="1" customWidth="1"/>
    <col min="7682" max="7682" width="25.77734375" style="168" customWidth="1"/>
    <col min="7683" max="7683" width="21" style="168" customWidth="1"/>
    <col min="7684" max="7684" width="17.44140625" style="168" customWidth="1"/>
    <col min="7685" max="7685" width="0" style="168" hidden="1" customWidth="1"/>
    <col min="7686" max="7686" width="17.44140625" style="168" customWidth="1"/>
    <col min="7687" max="7936" width="10" style="168"/>
    <col min="7937" max="7937" width="0" style="168" hidden="1" customWidth="1"/>
    <col min="7938" max="7938" width="25.77734375" style="168" customWidth="1"/>
    <col min="7939" max="7939" width="21" style="168" customWidth="1"/>
    <col min="7940" max="7940" width="17.44140625" style="168" customWidth="1"/>
    <col min="7941" max="7941" width="0" style="168" hidden="1" customWidth="1"/>
    <col min="7942" max="7942" width="17.44140625" style="168" customWidth="1"/>
    <col min="7943" max="8192" width="10" style="168"/>
    <col min="8193" max="8193" width="0" style="168" hidden="1" customWidth="1"/>
    <col min="8194" max="8194" width="25.77734375" style="168" customWidth="1"/>
    <col min="8195" max="8195" width="21" style="168" customWidth="1"/>
    <col min="8196" max="8196" width="17.44140625" style="168" customWidth="1"/>
    <col min="8197" max="8197" width="0" style="168" hidden="1" customWidth="1"/>
    <col min="8198" max="8198" width="17.44140625" style="168" customWidth="1"/>
    <col min="8199" max="8448" width="10" style="168"/>
    <col min="8449" max="8449" width="0" style="168" hidden="1" customWidth="1"/>
    <col min="8450" max="8450" width="25.77734375" style="168" customWidth="1"/>
    <col min="8451" max="8451" width="21" style="168" customWidth="1"/>
    <col min="8452" max="8452" width="17.44140625" style="168" customWidth="1"/>
    <col min="8453" max="8453" width="0" style="168" hidden="1" customWidth="1"/>
    <col min="8454" max="8454" width="17.44140625" style="168" customWidth="1"/>
    <col min="8455" max="8704" width="10" style="168"/>
    <col min="8705" max="8705" width="0" style="168" hidden="1" customWidth="1"/>
    <col min="8706" max="8706" width="25.77734375" style="168" customWidth="1"/>
    <col min="8707" max="8707" width="21" style="168" customWidth="1"/>
    <col min="8708" max="8708" width="17.44140625" style="168" customWidth="1"/>
    <col min="8709" max="8709" width="0" style="168" hidden="1" customWidth="1"/>
    <col min="8710" max="8710" width="17.44140625" style="168" customWidth="1"/>
    <col min="8711" max="8960" width="10" style="168"/>
    <col min="8961" max="8961" width="0" style="168" hidden="1" customWidth="1"/>
    <col min="8962" max="8962" width="25.77734375" style="168" customWidth="1"/>
    <col min="8963" max="8963" width="21" style="168" customWidth="1"/>
    <col min="8964" max="8964" width="17.44140625" style="168" customWidth="1"/>
    <col min="8965" max="8965" width="0" style="168" hidden="1" customWidth="1"/>
    <col min="8966" max="8966" width="17.44140625" style="168" customWidth="1"/>
    <col min="8967" max="9216" width="10" style="168"/>
    <col min="9217" max="9217" width="0" style="168" hidden="1" customWidth="1"/>
    <col min="9218" max="9218" width="25.77734375" style="168" customWidth="1"/>
    <col min="9219" max="9219" width="21" style="168" customWidth="1"/>
    <col min="9220" max="9220" width="17.44140625" style="168" customWidth="1"/>
    <col min="9221" max="9221" width="0" style="168" hidden="1" customWidth="1"/>
    <col min="9222" max="9222" width="17.44140625" style="168" customWidth="1"/>
    <col min="9223" max="9472" width="10" style="168"/>
    <col min="9473" max="9473" width="0" style="168" hidden="1" customWidth="1"/>
    <col min="9474" max="9474" width="25.77734375" style="168" customWidth="1"/>
    <col min="9475" max="9475" width="21" style="168" customWidth="1"/>
    <col min="9476" max="9476" width="17.44140625" style="168" customWidth="1"/>
    <col min="9477" max="9477" width="0" style="168" hidden="1" customWidth="1"/>
    <col min="9478" max="9478" width="17.44140625" style="168" customWidth="1"/>
    <col min="9479" max="9728" width="10" style="168"/>
    <col min="9729" max="9729" width="0" style="168" hidden="1" customWidth="1"/>
    <col min="9730" max="9730" width="25.77734375" style="168" customWidth="1"/>
    <col min="9731" max="9731" width="21" style="168" customWidth="1"/>
    <col min="9732" max="9732" width="17.44140625" style="168" customWidth="1"/>
    <col min="9733" max="9733" width="0" style="168" hidden="1" customWidth="1"/>
    <col min="9734" max="9734" width="17.44140625" style="168" customWidth="1"/>
    <col min="9735" max="9984" width="10" style="168"/>
    <col min="9985" max="9985" width="0" style="168" hidden="1" customWidth="1"/>
    <col min="9986" max="9986" width="25.77734375" style="168" customWidth="1"/>
    <col min="9987" max="9987" width="21" style="168" customWidth="1"/>
    <col min="9988" max="9988" width="17.44140625" style="168" customWidth="1"/>
    <col min="9989" max="9989" width="0" style="168" hidden="1" customWidth="1"/>
    <col min="9990" max="9990" width="17.44140625" style="168" customWidth="1"/>
    <col min="9991" max="10240" width="10" style="168"/>
    <col min="10241" max="10241" width="0" style="168" hidden="1" customWidth="1"/>
    <col min="10242" max="10242" width="25.77734375" style="168" customWidth="1"/>
    <col min="10243" max="10243" width="21" style="168" customWidth="1"/>
    <col min="10244" max="10244" width="17.44140625" style="168" customWidth="1"/>
    <col min="10245" max="10245" width="0" style="168" hidden="1" customWidth="1"/>
    <col min="10246" max="10246" width="17.44140625" style="168" customWidth="1"/>
    <col min="10247" max="10496" width="10" style="168"/>
    <col min="10497" max="10497" width="0" style="168" hidden="1" customWidth="1"/>
    <col min="10498" max="10498" width="25.77734375" style="168" customWidth="1"/>
    <col min="10499" max="10499" width="21" style="168" customWidth="1"/>
    <col min="10500" max="10500" width="17.44140625" style="168" customWidth="1"/>
    <col min="10501" max="10501" width="0" style="168" hidden="1" customWidth="1"/>
    <col min="10502" max="10502" width="17.44140625" style="168" customWidth="1"/>
    <col min="10503" max="10752" width="10" style="168"/>
    <col min="10753" max="10753" width="0" style="168" hidden="1" customWidth="1"/>
    <col min="10754" max="10754" width="25.77734375" style="168" customWidth="1"/>
    <col min="10755" max="10755" width="21" style="168" customWidth="1"/>
    <col min="10756" max="10756" width="17.44140625" style="168" customWidth="1"/>
    <col min="10757" max="10757" width="0" style="168" hidden="1" customWidth="1"/>
    <col min="10758" max="10758" width="17.44140625" style="168" customWidth="1"/>
    <col min="10759" max="11008" width="10" style="168"/>
    <col min="11009" max="11009" width="0" style="168" hidden="1" customWidth="1"/>
    <col min="11010" max="11010" width="25.77734375" style="168" customWidth="1"/>
    <col min="11011" max="11011" width="21" style="168" customWidth="1"/>
    <col min="11012" max="11012" width="17.44140625" style="168" customWidth="1"/>
    <col min="11013" max="11013" width="0" style="168" hidden="1" customWidth="1"/>
    <col min="11014" max="11014" width="17.44140625" style="168" customWidth="1"/>
    <col min="11015" max="11264" width="10" style="168"/>
    <col min="11265" max="11265" width="0" style="168" hidden="1" customWidth="1"/>
    <col min="11266" max="11266" width="25.77734375" style="168" customWidth="1"/>
    <col min="11267" max="11267" width="21" style="168" customWidth="1"/>
    <col min="11268" max="11268" width="17.44140625" style="168" customWidth="1"/>
    <col min="11269" max="11269" width="0" style="168" hidden="1" customWidth="1"/>
    <col min="11270" max="11270" width="17.44140625" style="168" customWidth="1"/>
    <col min="11271" max="11520" width="10" style="168"/>
    <col min="11521" max="11521" width="0" style="168" hidden="1" customWidth="1"/>
    <col min="11522" max="11522" width="25.77734375" style="168" customWidth="1"/>
    <col min="11523" max="11523" width="21" style="168" customWidth="1"/>
    <col min="11524" max="11524" width="17.44140625" style="168" customWidth="1"/>
    <col min="11525" max="11525" width="0" style="168" hidden="1" customWidth="1"/>
    <col min="11526" max="11526" width="17.44140625" style="168" customWidth="1"/>
    <col min="11527" max="11776" width="10" style="168"/>
    <col min="11777" max="11777" width="0" style="168" hidden="1" customWidth="1"/>
    <col min="11778" max="11778" width="25.77734375" style="168" customWidth="1"/>
    <col min="11779" max="11779" width="21" style="168" customWidth="1"/>
    <col min="11780" max="11780" width="17.44140625" style="168" customWidth="1"/>
    <col min="11781" max="11781" width="0" style="168" hidden="1" customWidth="1"/>
    <col min="11782" max="11782" width="17.44140625" style="168" customWidth="1"/>
    <col min="11783" max="12032" width="10" style="168"/>
    <col min="12033" max="12033" width="0" style="168" hidden="1" customWidth="1"/>
    <col min="12034" max="12034" width="25.77734375" style="168" customWidth="1"/>
    <col min="12035" max="12035" width="21" style="168" customWidth="1"/>
    <col min="12036" max="12036" width="17.44140625" style="168" customWidth="1"/>
    <col min="12037" max="12037" width="0" style="168" hidden="1" customWidth="1"/>
    <col min="12038" max="12038" width="17.44140625" style="168" customWidth="1"/>
    <col min="12039" max="12288" width="10" style="168"/>
    <col min="12289" max="12289" width="0" style="168" hidden="1" customWidth="1"/>
    <col min="12290" max="12290" width="25.77734375" style="168" customWidth="1"/>
    <col min="12291" max="12291" width="21" style="168" customWidth="1"/>
    <col min="12292" max="12292" width="17.44140625" style="168" customWidth="1"/>
    <col min="12293" max="12293" width="0" style="168" hidden="1" customWidth="1"/>
    <col min="12294" max="12294" width="17.44140625" style="168" customWidth="1"/>
    <col min="12295" max="12544" width="10" style="168"/>
    <col min="12545" max="12545" width="0" style="168" hidden="1" customWidth="1"/>
    <col min="12546" max="12546" width="25.77734375" style="168" customWidth="1"/>
    <col min="12547" max="12547" width="21" style="168" customWidth="1"/>
    <col min="12548" max="12548" width="17.44140625" style="168" customWidth="1"/>
    <col min="12549" max="12549" width="0" style="168" hidden="1" customWidth="1"/>
    <col min="12550" max="12550" width="17.44140625" style="168" customWidth="1"/>
    <col min="12551" max="12800" width="10" style="168"/>
    <col min="12801" max="12801" width="0" style="168" hidden="1" customWidth="1"/>
    <col min="12802" max="12802" width="25.77734375" style="168" customWidth="1"/>
    <col min="12803" max="12803" width="21" style="168" customWidth="1"/>
    <col min="12804" max="12804" width="17.44140625" style="168" customWidth="1"/>
    <col min="12805" max="12805" width="0" style="168" hidden="1" customWidth="1"/>
    <col min="12806" max="12806" width="17.44140625" style="168" customWidth="1"/>
    <col min="12807" max="13056" width="10" style="168"/>
    <col min="13057" max="13057" width="0" style="168" hidden="1" customWidth="1"/>
    <col min="13058" max="13058" width="25.77734375" style="168" customWidth="1"/>
    <col min="13059" max="13059" width="21" style="168" customWidth="1"/>
    <col min="13060" max="13060" width="17.44140625" style="168" customWidth="1"/>
    <col min="13061" max="13061" width="0" style="168" hidden="1" customWidth="1"/>
    <col min="13062" max="13062" width="17.44140625" style="168" customWidth="1"/>
    <col min="13063" max="13312" width="10" style="168"/>
    <col min="13313" max="13313" width="0" style="168" hidden="1" customWidth="1"/>
    <col min="13314" max="13314" width="25.77734375" style="168" customWidth="1"/>
    <col min="13315" max="13315" width="21" style="168" customWidth="1"/>
    <col min="13316" max="13316" width="17.44140625" style="168" customWidth="1"/>
    <col min="13317" max="13317" width="0" style="168" hidden="1" customWidth="1"/>
    <col min="13318" max="13318" width="17.44140625" style="168" customWidth="1"/>
    <col min="13319" max="13568" width="10" style="168"/>
    <col min="13569" max="13569" width="0" style="168" hidden="1" customWidth="1"/>
    <col min="13570" max="13570" width="25.77734375" style="168" customWidth="1"/>
    <col min="13571" max="13571" width="21" style="168" customWidth="1"/>
    <col min="13572" max="13572" width="17.44140625" style="168" customWidth="1"/>
    <col min="13573" max="13573" width="0" style="168" hidden="1" customWidth="1"/>
    <col min="13574" max="13574" width="17.44140625" style="168" customWidth="1"/>
    <col min="13575" max="13824" width="10" style="168"/>
    <col min="13825" max="13825" width="0" style="168" hidden="1" customWidth="1"/>
    <col min="13826" max="13826" width="25.77734375" style="168" customWidth="1"/>
    <col min="13827" max="13827" width="21" style="168" customWidth="1"/>
    <col min="13828" max="13828" width="17.44140625" style="168" customWidth="1"/>
    <col min="13829" max="13829" width="0" style="168" hidden="1" customWidth="1"/>
    <col min="13830" max="13830" width="17.44140625" style="168" customWidth="1"/>
    <col min="13831" max="14080" width="10" style="168"/>
    <col min="14081" max="14081" width="0" style="168" hidden="1" customWidth="1"/>
    <col min="14082" max="14082" width="25.77734375" style="168" customWidth="1"/>
    <col min="14083" max="14083" width="21" style="168" customWidth="1"/>
    <col min="14084" max="14084" width="17.44140625" style="168" customWidth="1"/>
    <col min="14085" max="14085" width="0" style="168" hidden="1" customWidth="1"/>
    <col min="14086" max="14086" width="17.44140625" style="168" customWidth="1"/>
    <col min="14087" max="14336" width="10" style="168"/>
    <col min="14337" max="14337" width="0" style="168" hidden="1" customWidth="1"/>
    <col min="14338" max="14338" width="25.77734375" style="168" customWidth="1"/>
    <col min="14339" max="14339" width="21" style="168" customWidth="1"/>
    <col min="14340" max="14340" width="17.44140625" style="168" customWidth="1"/>
    <col min="14341" max="14341" width="0" style="168" hidden="1" customWidth="1"/>
    <col min="14342" max="14342" width="17.44140625" style="168" customWidth="1"/>
    <col min="14343" max="14592" width="10" style="168"/>
    <col min="14593" max="14593" width="0" style="168" hidden="1" customWidth="1"/>
    <col min="14594" max="14594" width="25.77734375" style="168" customWidth="1"/>
    <col min="14595" max="14595" width="21" style="168" customWidth="1"/>
    <col min="14596" max="14596" width="17.44140625" style="168" customWidth="1"/>
    <col min="14597" max="14597" width="0" style="168" hidden="1" customWidth="1"/>
    <col min="14598" max="14598" width="17.44140625" style="168" customWidth="1"/>
    <col min="14599" max="14848" width="10" style="168"/>
    <col min="14849" max="14849" width="0" style="168" hidden="1" customWidth="1"/>
    <col min="14850" max="14850" width="25.77734375" style="168" customWidth="1"/>
    <col min="14851" max="14851" width="21" style="168" customWidth="1"/>
    <col min="14852" max="14852" width="17.44140625" style="168" customWidth="1"/>
    <col min="14853" max="14853" width="0" style="168" hidden="1" customWidth="1"/>
    <col min="14854" max="14854" width="17.44140625" style="168" customWidth="1"/>
    <col min="14855" max="15104" width="10" style="168"/>
    <col min="15105" max="15105" width="0" style="168" hidden="1" customWidth="1"/>
    <col min="15106" max="15106" width="25.77734375" style="168" customWidth="1"/>
    <col min="15107" max="15107" width="21" style="168" customWidth="1"/>
    <col min="15108" max="15108" width="17.44140625" style="168" customWidth="1"/>
    <col min="15109" max="15109" width="0" style="168" hidden="1" customWidth="1"/>
    <col min="15110" max="15110" width="17.44140625" style="168" customWidth="1"/>
    <col min="15111" max="15360" width="10" style="168"/>
    <col min="15361" max="15361" width="0" style="168" hidden="1" customWidth="1"/>
    <col min="15362" max="15362" width="25.77734375" style="168" customWidth="1"/>
    <col min="15363" max="15363" width="21" style="168" customWidth="1"/>
    <col min="15364" max="15364" width="17.44140625" style="168" customWidth="1"/>
    <col min="15365" max="15365" width="0" style="168" hidden="1" customWidth="1"/>
    <col min="15366" max="15366" width="17.44140625" style="168" customWidth="1"/>
    <col min="15367" max="15616" width="10" style="168"/>
    <col min="15617" max="15617" width="0" style="168" hidden="1" customWidth="1"/>
    <col min="15618" max="15618" width="25.77734375" style="168" customWidth="1"/>
    <col min="15619" max="15619" width="21" style="168" customWidth="1"/>
    <col min="15620" max="15620" width="17.44140625" style="168" customWidth="1"/>
    <col min="15621" max="15621" width="0" style="168" hidden="1" customWidth="1"/>
    <col min="15622" max="15622" width="17.44140625" style="168" customWidth="1"/>
    <col min="15623" max="15872" width="10" style="168"/>
    <col min="15873" max="15873" width="0" style="168" hidden="1" customWidth="1"/>
    <col min="15874" max="15874" width="25.77734375" style="168" customWidth="1"/>
    <col min="15875" max="15875" width="21" style="168" customWidth="1"/>
    <col min="15876" max="15876" width="17.44140625" style="168" customWidth="1"/>
    <col min="15877" max="15877" width="0" style="168" hidden="1" customWidth="1"/>
    <col min="15878" max="15878" width="17.44140625" style="168" customWidth="1"/>
    <col min="15879" max="16128" width="10" style="168"/>
    <col min="16129" max="16129" width="0" style="168" hidden="1" customWidth="1"/>
    <col min="16130" max="16130" width="25.77734375" style="168" customWidth="1"/>
    <col min="16131" max="16131" width="21" style="168" customWidth="1"/>
    <col min="16132" max="16132" width="17.44140625" style="168" customWidth="1"/>
    <col min="16133" max="16133" width="0" style="168" hidden="1" customWidth="1"/>
    <col min="16134" max="16134" width="17.44140625" style="168" customWidth="1"/>
    <col min="16135" max="16384" width="10" style="168"/>
  </cols>
  <sheetData>
    <row r="1" spans="2:6" ht="40.5" customHeight="1">
      <c r="B1" s="286" t="s">
        <v>181</v>
      </c>
      <c r="C1" s="286"/>
      <c r="D1" s="286"/>
      <c r="E1" s="286"/>
      <c r="F1" s="286"/>
    </row>
    <row r="2" spans="2:6" ht="26.25" customHeight="1">
      <c r="B2" s="169" t="s">
        <v>2</v>
      </c>
      <c r="C2" s="170" t="s">
        <v>18</v>
      </c>
      <c r="D2" s="170" t="s">
        <v>182</v>
      </c>
      <c r="E2" s="170" t="s">
        <v>16</v>
      </c>
      <c r="F2" s="171" t="s">
        <v>183</v>
      </c>
    </row>
    <row r="3" spans="2:6" ht="26.25" customHeight="1">
      <c r="B3" s="172" t="s">
        <v>184</v>
      </c>
      <c r="C3" s="170" t="s">
        <v>185</v>
      </c>
      <c r="D3" s="173">
        <v>62418.86</v>
      </c>
      <c r="E3" s="174"/>
      <c r="F3" s="171">
        <v>58.27</v>
      </c>
    </row>
    <row r="4" spans="2:6" ht="26.25" customHeight="1">
      <c r="B4" s="172" t="s">
        <v>8</v>
      </c>
      <c r="C4" s="170" t="s">
        <v>185</v>
      </c>
      <c r="D4" s="173">
        <v>57261.58</v>
      </c>
      <c r="E4" s="174"/>
      <c r="F4" s="175">
        <v>64</v>
      </c>
    </row>
    <row r="5" spans="2:6" ht="26.25" customHeight="1">
      <c r="B5" s="172" t="s">
        <v>12</v>
      </c>
      <c r="C5" s="170" t="s">
        <v>185</v>
      </c>
      <c r="D5" s="173" t="s">
        <v>186</v>
      </c>
      <c r="E5" s="173"/>
      <c r="F5" s="176" t="s">
        <v>186</v>
      </c>
    </row>
    <row r="6" spans="2:6" ht="26.25" customHeight="1">
      <c r="B6" s="172" t="s">
        <v>13</v>
      </c>
      <c r="C6" s="170" t="s">
        <v>185</v>
      </c>
      <c r="D6" s="173">
        <v>4368.82</v>
      </c>
      <c r="E6" s="174"/>
      <c r="F6" s="175">
        <v>15.56</v>
      </c>
    </row>
    <row r="7" spans="2:6" ht="26.25" customHeight="1">
      <c r="B7" s="172" t="s">
        <v>14</v>
      </c>
      <c r="C7" s="170" t="s">
        <v>185</v>
      </c>
      <c r="D7" s="173">
        <v>788.46</v>
      </c>
      <c r="E7" s="174"/>
      <c r="F7" s="175">
        <v>6.4</v>
      </c>
    </row>
    <row r="8" spans="2:6" ht="26.25" customHeight="1">
      <c r="B8" s="172" t="s">
        <v>15</v>
      </c>
      <c r="C8" s="170" t="s">
        <v>185</v>
      </c>
      <c r="D8" s="173" t="s">
        <v>186</v>
      </c>
      <c r="E8" s="174"/>
      <c r="F8" s="177" t="s">
        <v>186</v>
      </c>
    </row>
    <row r="9" spans="2:6" ht="26.25" customHeight="1">
      <c r="B9" s="172" t="s">
        <v>187</v>
      </c>
      <c r="C9" s="170" t="s">
        <v>188</v>
      </c>
      <c r="D9" s="174">
        <v>38.200000000000003</v>
      </c>
      <c r="E9" s="178"/>
      <c r="F9" s="175">
        <v>60</v>
      </c>
    </row>
    <row r="10" spans="2:6" ht="26.25" customHeight="1">
      <c r="B10" s="172" t="s">
        <v>8</v>
      </c>
      <c r="C10" s="170" t="s">
        <v>188</v>
      </c>
      <c r="D10" s="174">
        <v>24.8</v>
      </c>
      <c r="E10" s="178"/>
      <c r="F10" s="175">
        <v>46.9</v>
      </c>
    </row>
    <row r="11" spans="2:6" ht="26.25" customHeight="1">
      <c r="B11" s="172" t="s">
        <v>12</v>
      </c>
      <c r="C11" s="170" t="s">
        <v>188</v>
      </c>
      <c r="D11" s="174" t="s">
        <v>186</v>
      </c>
      <c r="E11" s="173"/>
      <c r="F11" s="176" t="s">
        <v>186</v>
      </c>
    </row>
    <row r="12" spans="2:6" ht="26.25" customHeight="1">
      <c r="B12" s="172" t="s">
        <v>13</v>
      </c>
      <c r="C12" s="170" t="s">
        <v>188</v>
      </c>
      <c r="D12" s="174">
        <v>49.6</v>
      </c>
      <c r="E12" s="178"/>
      <c r="F12" s="175">
        <v>72.900000000000006</v>
      </c>
    </row>
    <row r="13" spans="2:6" ht="26.25" customHeight="1">
      <c r="B13" s="172" t="s">
        <v>14</v>
      </c>
      <c r="C13" s="170" t="s">
        <v>188</v>
      </c>
      <c r="D13" s="174">
        <v>15.7</v>
      </c>
      <c r="E13" s="178"/>
      <c r="F13" s="175">
        <v>-3.3</v>
      </c>
    </row>
    <row r="14" spans="2:6" ht="26.25" customHeight="1">
      <c r="B14" s="172" t="s">
        <v>15</v>
      </c>
      <c r="C14" s="170" t="s">
        <v>188</v>
      </c>
      <c r="D14" s="174" t="s">
        <v>186</v>
      </c>
      <c r="E14" s="173"/>
      <c r="F14" s="176" t="s">
        <v>186</v>
      </c>
    </row>
    <row r="15" spans="2:6">
      <c r="B15" s="179" t="s">
        <v>189</v>
      </c>
      <c r="C15" s="180"/>
      <c r="D15" s="181"/>
      <c r="E15" s="182"/>
      <c r="F15" s="182"/>
    </row>
  </sheetData>
  <mergeCells count="1">
    <mergeCell ref="B1:F1"/>
  </mergeCells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SheetLayoutView="100" workbookViewId="0">
      <selection activeCell="H20" sqref="H20"/>
    </sheetView>
  </sheetViews>
  <sheetFormatPr defaultColWidth="10" defaultRowHeight="14.4"/>
  <cols>
    <col min="1" max="1" width="38.33203125" customWidth="1"/>
    <col min="2" max="2" width="36.5546875" style="248" customWidth="1"/>
    <col min="257" max="257" width="38.33203125" customWidth="1"/>
    <col min="258" max="258" width="36.5546875" customWidth="1"/>
    <col min="513" max="513" width="38.33203125" customWidth="1"/>
    <col min="514" max="514" width="36.5546875" customWidth="1"/>
    <col min="769" max="769" width="38.33203125" customWidth="1"/>
    <col min="770" max="770" width="36.5546875" customWidth="1"/>
    <col min="1025" max="1025" width="38.33203125" customWidth="1"/>
    <col min="1026" max="1026" width="36.5546875" customWidth="1"/>
    <col min="1281" max="1281" width="38.33203125" customWidth="1"/>
    <col min="1282" max="1282" width="36.5546875" customWidth="1"/>
    <col min="1537" max="1537" width="38.33203125" customWidth="1"/>
    <col min="1538" max="1538" width="36.5546875" customWidth="1"/>
    <col min="1793" max="1793" width="38.33203125" customWidth="1"/>
    <col min="1794" max="1794" width="36.5546875" customWidth="1"/>
    <col min="2049" max="2049" width="38.33203125" customWidth="1"/>
    <col min="2050" max="2050" width="36.5546875" customWidth="1"/>
    <col min="2305" max="2305" width="38.33203125" customWidth="1"/>
    <col min="2306" max="2306" width="36.5546875" customWidth="1"/>
    <col min="2561" max="2561" width="38.33203125" customWidth="1"/>
    <col min="2562" max="2562" width="36.5546875" customWidth="1"/>
    <col min="2817" max="2817" width="38.33203125" customWidth="1"/>
    <col min="2818" max="2818" width="36.5546875" customWidth="1"/>
    <col min="3073" max="3073" width="38.33203125" customWidth="1"/>
    <col min="3074" max="3074" width="36.5546875" customWidth="1"/>
    <col min="3329" max="3329" width="38.33203125" customWidth="1"/>
    <col min="3330" max="3330" width="36.5546875" customWidth="1"/>
    <col min="3585" max="3585" width="38.33203125" customWidth="1"/>
    <col min="3586" max="3586" width="36.5546875" customWidth="1"/>
    <col min="3841" max="3841" width="38.33203125" customWidth="1"/>
    <col min="3842" max="3842" width="36.5546875" customWidth="1"/>
    <col min="4097" max="4097" width="38.33203125" customWidth="1"/>
    <col min="4098" max="4098" width="36.5546875" customWidth="1"/>
    <col min="4353" max="4353" width="38.33203125" customWidth="1"/>
    <col min="4354" max="4354" width="36.5546875" customWidth="1"/>
    <col min="4609" max="4609" width="38.33203125" customWidth="1"/>
    <col min="4610" max="4610" width="36.5546875" customWidth="1"/>
    <col min="4865" max="4865" width="38.33203125" customWidth="1"/>
    <col min="4866" max="4866" width="36.5546875" customWidth="1"/>
    <col min="5121" max="5121" width="38.33203125" customWidth="1"/>
    <col min="5122" max="5122" width="36.5546875" customWidth="1"/>
    <col min="5377" max="5377" width="38.33203125" customWidth="1"/>
    <col min="5378" max="5378" width="36.5546875" customWidth="1"/>
    <col min="5633" max="5633" width="38.33203125" customWidth="1"/>
    <col min="5634" max="5634" width="36.5546875" customWidth="1"/>
    <col min="5889" max="5889" width="38.33203125" customWidth="1"/>
    <col min="5890" max="5890" width="36.5546875" customWidth="1"/>
    <col min="6145" max="6145" width="38.33203125" customWidth="1"/>
    <col min="6146" max="6146" width="36.5546875" customWidth="1"/>
    <col min="6401" max="6401" width="38.33203125" customWidth="1"/>
    <col min="6402" max="6402" width="36.5546875" customWidth="1"/>
    <col min="6657" max="6657" width="38.33203125" customWidth="1"/>
    <col min="6658" max="6658" width="36.5546875" customWidth="1"/>
    <col min="6913" max="6913" width="38.33203125" customWidth="1"/>
    <col min="6914" max="6914" width="36.5546875" customWidth="1"/>
    <col min="7169" max="7169" width="38.33203125" customWidth="1"/>
    <col min="7170" max="7170" width="36.5546875" customWidth="1"/>
    <col min="7425" max="7425" width="38.33203125" customWidth="1"/>
    <col min="7426" max="7426" width="36.5546875" customWidth="1"/>
    <col min="7681" max="7681" width="38.33203125" customWidth="1"/>
    <col min="7682" max="7682" width="36.5546875" customWidth="1"/>
    <col min="7937" max="7937" width="38.33203125" customWidth="1"/>
    <col min="7938" max="7938" width="36.5546875" customWidth="1"/>
    <col min="8193" max="8193" width="38.33203125" customWidth="1"/>
    <col min="8194" max="8194" width="36.5546875" customWidth="1"/>
    <col min="8449" max="8449" width="38.33203125" customWidth="1"/>
    <col min="8450" max="8450" width="36.5546875" customWidth="1"/>
    <col min="8705" max="8705" width="38.33203125" customWidth="1"/>
    <col min="8706" max="8706" width="36.5546875" customWidth="1"/>
    <col min="8961" max="8961" width="38.33203125" customWidth="1"/>
    <col min="8962" max="8962" width="36.5546875" customWidth="1"/>
    <col min="9217" max="9217" width="38.33203125" customWidth="1"/>
    <col min="9218" max="9218" width="36.5546875" customWidth="1"/>
    <col min="9473" max="9473" width="38.33203125" customWidth="1"/>
    <col min="9474" max="9474" width="36.5546875" customWidth="1"/>
    <col min="9729" max="9729" width="38.33203125" customWidth="1"/>
    <col min="9730" max="9730" width="36.5546875" customWidth="1"/>
    <col min="9985" max="9985" width="38.33203125" customWidth="1"/>
    <col min="9986" max="9986" width="36.5546875" customWidth="1"/>
    <col min="10241" max="10241" width="38.33203125" customWidth="1"/>
    <col min="10242" max="10242" width="36.5546875" customWidth="1"/>
    <col min="10497" max="10497" width="38.33203125" customWidth="1"/>
    <col min="10498" max="10498" width="36.5546875" customWidth="1"/>
    <col min="10753" max="10753" width="38.33203125" customWidth="1"/>
    <col min="10754" max="10754" width="36.5546875" customWidth="1"/>
    <col min="11009" max="11009" width="38.33203125" customWidth="1"/>
    <col min="11010" max="11010" width="36.5546875" customWidth="1"/>
    <col min="11265" max="11265" width="38.33203125" customWidth="1"/>
    <col min="11266" max="11266" width="36.5546875" customWidth="1"/>
    <col min="11521" max="11521" width="38.33203125" customWidth="1"/>
    <col min="11522" max="11522" width="36.5546875" customWidth="1"/>
    <col min="11777" max="11777" width="38.33203125" customWidth="1"/>
    <col min="11778" max="11778" width="36.5546875" customWidth="1"/>
    <col min="12033" max="12033" width="38.33203125" customWidth="1"/>
    <col min="12034" max="12034" width="36.5546875" customWidth="1"/>
    <col min="12289" max="12289" width="38.33203125" customWidth="1"/>
    <col min="12290" max="12290" width="36.5546875" customWidth="1"/>
    <col min="12545" max="12545" width="38.33203125" customWidth="1"/>
    <col min="12546" max="12546" width="36.5546875" customWidth="1"/>
    <col min="12801" max="12801" width="38.33203125" customWidth="1"/>
    <col min="12802" max="12802" width="36.5546875" customWidth="1"/>
    <col min="13057" max="13057" width="38.33203125" customWidth="1"/>
    <col min="13058" max="13058" width="36.5546875" customWidth="1"/>
    <col min="13313" max="13313" width="38.33203125" customWidth="1"/>
    <col min="13314" max="13314" width="36.5546875" customWidth="1"/>
    <col min="13569" max="13569" width="38.33203125" customWidth="1"/>
    <col min="13570" max="13570" width="36.5546875" customWidth="1"/>
    <col min="13825" max="13825" width="38.33203125" customWidth="1"/>
    <col min="13826" max="13826" width="36.5546875" customWidth="1"/>
    <col min="14081" max="14081" width="38.33203125" customWidth="1"/>
    <col min="14082" max="14082" width="36.5546875" customWidth="1"/>
    <col min="14337" max="14337" width="38.33203125" customWidth="1"/>
    <col min="14338" max="14338" width="36.5546875" customWidth="1"/>
    <col min="14593" max="14593" width="38.33203125" customWidth="1"/>
    <col min="14594" max="14594" width="36.5546875" customWidth="1"/>
    <col min="14849" max="14849" width="38.33203125" customWidth="1"/>
    <col min="14850" max="14850" width="36.5546875" customWidth="1"/>
    <col min="15105" max="15105" width="38.33203125" customWidth="1"/>
    <col min="15106" max="15106" width="36.5546875" customWidth="1"/>
    <col min="15361" max="15361" width="38.33203125" customWidth="1"/>
    <col min="15362" max="15362" width="36.5546875" customWidth="1"/>
    <col min="15617" max="15617" width="38.33203125" customWidth="1"/>
    <col min="15618" max="15618" width="36.5546875" customWidth="1"/>
    <col min="15873" max="15873" width="38.33203125" customWidth="1"/>
    <col min="15874" max="15874" width="36.5546875" customWidth="1"/>
    <col min="16129" max="16129" width="38.33203125" customWidth="1"/>
    <col min="16130" max="16130" width="36.5546875" customWidth="1"/>
  </cols>
  <sheetData>
    <row r="1" spans="1:2" ht="18" thickBot="1">
      <c r="A1" s="287" t="s">
        <v>46</v>
      </c>
      <c r="B1" s="288"/>
    </row>
    <row r="2" spans="1:2" ht="15.6">
      <c r="A2" s="236" t="s">
        <v>2</v>
      </c>
      <c r="B2" s="237" t="s">
        <v>3</v>
      </c>
    </row>
    <row r="3" spans="1:2" ht="15.6">
      <c r="A3" s="238" t="s">
        <v>47</v>
      </c>
      <c r="B3" s="239">
        <v>-9.8000000000000007</v>
      </c>
    </row>
    <row r="4" spans="1:2" ht="15.6">
      <c r="A4" s="238" t="s">
        <v>48</v>
      </c>
      <c r="B4" s="239">
        <v>76.5</v>
      </c>
    </row>
    <row r="5" spans="1:2" ht="15.6">
      <c r="A5" s="240" t="s">
        <v>49</v>
      </c>
      <c r="B5" s="239"/>
    </row>
    <row r="6" spans="1:2" ht="15.6">
      <c r="A6" s="241" t="s">
        <v>50</v>
      </c>
      <c r="B6" s="239">
        <v>-10.4</v>
      </c>
    </row>
    <row r="7" spans="1:2" ht="15.6">
      <c r="A7" s="242" t="s">
        <v>51</v>
      </c>
      <c r="B7" s="239">
        <v>77.5</v>
      </c>
    </row>
    <row r="8" spans="1:2" ht="15.6">
      <c r="A8" s="242" t="s">
        <v>52</v>
      </c>
      <c r="B8" s="239">
        <v>-15.7</v>
      </c>
    </row>
    <row r="9" spans="1:2" ht="15.6">
      <c r="A9" s="243" t="s">
        <v>53</v>
      </c>
      <c r="B9" s="239">
        <v>22</v>
      </c>
    </row>
    <row r="10" spans="1:2" ht="15.6">
      <c r="A10" s="244" t="s">
        <v>54</v>
      </c>
      <c r="B10" s="239"/>
    </row>
    <row r="11" spans="1:2" ht="15.6">
      <c r="A11" s="242" t="s">
        <v>55</v>
      </c>
      <c r="B11" s="239">
        <v>119.5</v>
      </c>
    </row>
    <row r="12" spans="1:2" ht="15.6">
      <c r="A12" s="242" t="s">
        <v>56</v>
      </c>
      <c r="B12" s="239">
        <v>-17.600000000000001</v>
      </c>
    </row>
    <row r="13" spans="1:2" ht="15.6">
      <c r="A13" s="242" t="s">
        <v>57</v>
      </c>
      <c r="B13" s="239">
        <v>-17.600000000000001</v>
      </c>
    </row>
    <row r="14" spans="1:2" ht="15.6">
      <c r="A14" s="242" t="s">
        <v>58</v>
      </c>
      <c r="B14" s="239">
        <v>58.7</v>
      </c>
    </row>
    <row r="15" spans="1:2" ht="15.6">
      <c r="A15" s="240" t="s">
        <v>59</v>
      </c>
      <c r="B15" s="239"/>
    </row>
    <row r="16" spans="1:2" ht="15.6">
      <c r="A16" s="245" t="s">
        <v>60</v>
      </c>
      <c r="B16" s="239">
        <v>-13.9</v>
      </c>
    </row>
    <row r="17" spans="1:2" ht="15.6">
      <c r="A17" s="245" t="s">
        <v>61</v>
      </c>
      <c r="B17" s="239">
        <v>13.5</v>
      </c>
    </row>
    <row r="18" spans="1:2" ht="15.6">
      <c r="A18" s="245" t="s">
        <v>62</v>
      </c>
      <c r="B18" s="239">
        <v>43.4</v>
      </c>
    </row>
    <row r="19" spans="1:2" ht="15.6">
      <c r="A19" s="245" t="s">
        <v>63</v>
      </c>
      <c r="B19" s="239">
        <v>34.6</v>
      </c>
    </row>
    <row r="20" spans="1:2" ht="16.2" thickBot="1">
      <c r="A20" s="246" t="s">
        <v>64</v>
      </c>
      <c r="B20" s="247">
        <v>8.6999999999999993</v>
      </c>
    </row>
    <row r="21" spans="1:2" ht="48" customHeight="1">
      <c r="A21" s="289" t="s">
        <v>65</v>
      </c>
      <c r="B21" s="290"/>
    </row>
  </sheetData>
  <mergeCells count="2">
    <mergeCell ref="A1:B1"/>
    <mergeCell ref="A21:B21"/>
  </mergeCells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7" sqref="H7"/>
    </sheetView>
  </sheetViews>
  <sheetFormatPr defaultColWidth="10" defaultRowHeight="22.5" customHeight="1"/>
  <cols>
    <col min="1" max="1" width="20.21875" style="250" customWidth="1"/>
    <col min="2" max="4" width="20" style="251" customWidth="1"/>
    <col min="5" max="256" width="10" style="250"/>
    <col min="257" max="257" width="20.21875" style="250" customWidth="1"/>
    <col min="258" max="260" width="20" style="250" customWidth="1"/>
    <col min="261" max="512" width="10" style="250"/>
    <col min="513" max="513" width="20.21875" style="250" customWidth="1"/>
    <col min="514" max="516" width="20" style="250" customWidth="1"/>
    <col min="517" max="768" width="10" style="250"/>
    <col min="769" max="769" width="20.21875" style="250" customWidth="1"/>
    <col min="770" max="772" width="20" style="250" customWidth="1"/>
    <col min="773" max="1024" width="10" style="250"/>
    <col min="1025" max="1025" width="20.21875" style="250" customWidth="1"/>
    <col min="1026" max="1028" width="20" style="250" customWidth="1"/>
    <col min="1029" max="1280" width="10" style="250"/>
    <col min="1281" max="1281" width="20.21875" style="250" customWidth="1"/>
    <col min="1282" max="1284" width="20" style="250" customWidth="1"/>
    <col min="1285" max="1536" width="10" style="250"/>
    <col min="1537" max="1537" width="20.21875" style="250" customWidth="1"/>
    <col min="1538" max="1540" width="20" style="250" customWidth="1"/>
    <col min="1541" max="1792" width="10" style="250"/>
    <col min="1793" max="1793" width="20.21875" style="250" customWidth="1"/>
    <col min="1794" max="1796" width="20" style="250" customWidth="1"/>
    <col min="1797" max="2048" width="10" style="250"/>
    <col min="2049" max="2049" width="20.21875" style="250" customWidth="1"/>
    <col min="2050" max="2052" width="20" style="250" customWidth="1"/>
    <col min="2053" max="2304" width="10" style="250"/>
    <col min="2305" max="2305" width="20.21875" style="250" customWidth="1"/>
    <col min="2306" max="2308" width="20" style="250" customWidth="1"/>
    <col min="2309" max="2560" width="10" style="250"/>
    <col min="2561" max="2561" width="20.21875" style="250" customWidth="1"/>
    <col min="2562" max="2564" width="20" style="250" customWidth="1"/>
    <col min="2565" max="2816" width="10" style="250"/>
    <col min="2817" max="2817" width="20.21875" style="250" customWidth="1"/>
    <col min="2818" max="2820" width="20" style="250" customWidth="1"/>
    <col min="2821" max="3072" width="10" style="250"/>
    <col min="3073" max="3073" width="20.21875" style="250" customWidth="1"/>
    <col min="3074" max="3076" width="20" style="250" customWidth="1"/>
    <col min="3077" max="3328" width="10" style="250"/>
    <col min="3329" max="3329" width="20.21875" style="250" customWidth="1"/>
    <col min="3330" max="3332" width="20" style="250" customWidth="1"/>
    <col min="3333" max="3584" width="10" style="250"/>
    <col min="3585" max="3585" width="20.21875" style="250" customWidth="1"/>
    <col min="3586" max="3588" width="20" style="250" customWidth="1"/>
    <col min="3589" max="3840" width="10" style="250"/>
    <col min="3841" max="3841" width="20.21875" style="250" customWidth="1"/>
    <col min="3842" max="3844" width="20" style="250" customWidth="1"/>
    <col min="3845" max="4096" width="10" style="250"/>
    <col min="4097" max="4097" width="20.21875" style="250" customWidth="1"/>
    <col min="4098" max="4100" width="20" style="250" customWidth="1"/>
    <col min="4101" max="4352" width="10" style="250"/>
    <col min="4353" max="4353" width="20.21875" style="250" customWidth="1"/>
    <col min="4354" max="4356" width="20" style="250" customWidth="1"/>
    <col min="4357" max="4608" width="10" style="250"/>
    <col min="4609" max="4609" width="20.21875" style="250" customWidth="1"/>
    <col min="4610" max="4612" width="20" style="250" customWidth="1"/>
    <col min="4613" max="4864" width="10" style="250"/>
    <col min="4865" max="4865" width="20.21875" style="250" customWidth="1"/>
    <col min="4866" max="4868" width="20" style="250" customWidth="1"/>
    <col min="4869" max="5120" width="10" style="250"/>
    <col min="5121" max="5121" width="20.21875" style="250" customWidth="1"/>
    <col min="5122" max="5124" width="20" style="250" customWidth="1"/>
    <col min="5125" max="5376" width="10" style="250"/>
    <col min="5377" max="5377" width="20.21875" style="250" customWidth="1"/>
    <col min="5378" max="5380" width="20" style="250" customWidth="1"/>
    <col min="5381" max="5632" width="10" style="250"/>
    <col min="5633" max="5633" width="20.21875" style="250" customWidth="1"/>
    <col min="5634" max="5636" width="20" style="250" customWidth="1"/>
    <col min="5637" max="5888" width="10" style="250"/>
    <col min="5889" max="5889" width="20.21875" style="250" customWidth="1"/>
    <col min="5890" max="5892" width="20" style="250" customWidth="1"/>
    <col min="5893" max="6144" width="10" style="250"/>
    <col min="6145" max="6145" width="20.21875" style="250" customWidth="1"/>
    <col min="6146" max="6148" width="20" style="250" customWidth="1"/>
    <col min="6149" max="6400" width="10" style="250"/>
    <col min="6401" max="6401" width="20.21875" style="250" customWidth="1"/>
    <col min="6402" max="6404" width="20" style="250" customWidth="1"/>
    <col min="6405" max="6656" width="10" style="250"/>
    <col min="6657" max="6657" width="20.21875" style="250" customWidth="1"/>
    <col min="6658" max="6660" width="20" style="250" customWidth="1"/>
    <col min="6661" max="6912" width="10" style="250"/>
    <col min="6913" max="6913" width="20.21875" style="250" customWidth="1"/>
    <col min="6914" max="6916" width="20" style="250" customWidth="1"/>
    <col min="6917" max="7168" width="10" style="250"/>
    <col min="7169" max="7169" width="20.21875" style="250" customWidth="1"/>
    <col min="7170" max="7172" width="20" style="250" customWidth="1"/>
    <col min="7173" max="7424" width="10" style="250"/>
    <col min="7425" max="7425" width="20.21875" style="250" customWidth="1"/>
    <col min="7426" max="7428" width="20" style="250" customWidth="1"/>
    <col min="7429" max="7680" width="10" style="250"/>
    <col min="7681" max="7681" width="20.21875" style="250" customWidth="1"/>
    <col min="7682" max="7684" width="20" style="250" customWidth="1"/>
    <col min="7685" max="7936" width="10" style="250"/>
    <col min="7937" max="7937" width="20.21875" style="250" customWidth="1"/>
    <col min="7938" max="7940" width="20" style="250" customWidth="1"/>
    <col min="7941" max="8192" width="10" style="250"/>
    <col min="8193" max="8193" width="20.21875" style="250" customWidth="1"/>
    <col min="8194" max="8196" width="20" style="250" customWidth="1"/>
    <col min="8197" max="8448" width="10" style="250"/>
    <col min="8449" max="8449" width="20.21875" style="250" customWidth="1"/>
    <col min="8450" max="8452" width="20" style="250" customWidth="1"/>
    <col min="8453" max="8704" width="10" style="250"/>
    <col min="8705" max="8705" width="20.21875" style="250" customWidth="1"/>
    <col min="8706" max="8708" width="20" style="250" customWidth="1"/>
    <col min="8709" max="8960" width="10" style="250"/>
    <col min="8961" max="8961" width="20.21875" style="250" customWidth="1"/>
    <col min="8962" max="8964" width="20" style="250" customWidth="1"/>
    <col min="8965" max="9216" width="10" style="250"/>
    <col min="9217" max="9217" width="20.21875" style="250" customWidth="1"/>
    <col min="9218" max="9220" width="20" style="250" customWidth="1"/>
    <col min="9221" max="9472" width="10" style="250"/>
    <col min="9473" max="9473" width="20.21875" style="250" customWidth="1"/>
    <col min="9474" max="9476" width="20" style="250" customWidth="1"/>
    <col min="9477" max="9728" width="10" style="250"/>
    <col min="9729" max="9729" width="20.21875" style="250" customWidth="1"/>
    <col min="9730" max="9732" width="20" style="250" customWidth="1"/>
    <col min="9733" max="9984" width="10" style="250"/>
    <col min="9985" max="9985" width="20.21875" style="250" customWidth="1"/>
    <col min="9986" max="9988" width="20" style="250" customWidth="1"/>
    <col min="9989" max="10240" width="10" style="250"/>
    <col min="10241" max="10241" width="20.21875" style="250" customWidth="1"/>
    <col min="10242" max="10244" width="20" style="250" customWidth="1"/>
    <col min="10245" max="10496" width="10" style="250"/>
    <col min="10497" max="10497" width="20.21875" style="250" customWidth="1"/>
    <col min="10498" max="10500" width="20" style="250" customWidth="1"/>
    <col min="10501" max="10752" width="10" style="250"/>
    <col min="10753" max="10753" width="20.21875" style="250" customWidth="1"/>
    <col min="10754" max="10756" width="20" style="250" customWidth="1"/>
    <col min="10757" max="11008" width="10" style="250"/>
    <col min="11009" max="11009" width="20.21875" style="250" customWidth="1"/>
    <col min="11010" max="11012" width="20" style="250" customWidth="1"/>
    <col min="11013" max="11264" width="10" style="250"/>
    <col min="11265" max="11265" width="20.21875" style="250" customWidth="1"/>
    <col min="11266" max="11268" width="20" style="250" customWidth="1"/>
    <col min="11269" max="11520" width="10" style="250"/>
    <col min="11521" max="11521" width="20.21875" style="250" customWidth="1"/>
    <col min="11522" max="11524" width="20" style="250" customWidth="1"/>
    <col min="11525" max="11776" width="10" style="250"/>
    <col min="11777" max="11777" width="20.21875" style="250" customWidth="1"/>
    <col min="11778" max="11780" width="20" style="250" customWidth="1"/>
    <col min="11781" max="12032" width="10" style="250"/>
    <col min="12033" max="12033" width="20.21875" style="250" customWidth="1"/>
    <col min="12034" max="12036" width="20" style="250" customWidth="1"/>
    <col min="12037" max="12288" width="10" style="250"/>
    <col min="12289" max="12289" width="20.21875" style="250" customWidth="1"/>
    <col min="12290" max="12292" width="20" style="250" customWidth="1"/>
    <col min="12293" max="12544" width="10" style="250"/>
    <col min="12545" max="12545" width="20.21875" style="250" customWidth="1"/>
    <col min="12546" max="12548" width="20" style="250" customWidth="1"/>
    <col min="12549" max="12800" width="10" style="250"/>
    <col min="12801" max="12801" width="20.21875" style="250" customWidth="1"/>
    <col min="12802" max="12804" width="20" style="250" customWidth="1"/>
    <col min="12805" max="13056" width="10" style="250"/>
    <col min="13057" max="13057" width="20.21875" style="250" customWidth="1"/>
    <col min="13058" max="13060" width="20" style="250" customWidth="1"/>
    <col min="13061" max="13312" width="10" style="250"/>
    <col min="13313" max="13313" width="20.21875" style="250" customWidth="1"/>
    <col min="13314" max="13316" width="20" style="250" customWidth="1"/>
    <col min="13317" max="13568" width="10" style="250"/>
    <col min="13569" max="13569" width="20.21875" style="250" customWidth="1"/>
    <col min="13570" max="13572" width="20" style="250" customWidth="1"/>
    <col min="13573" max="13824" width="10" style="250"/>
    <col min="13825" max="13825" width="20.21875" style="250" customWidth="1"/>
    <col min="13826" max="13828" width="20" style="250" customWidth="1"/>
    <col min="13829" max="14080" width="10" style="250"/>
    <col min="14081" max="14081" width="20.21875" style="250" customWidth="1"/>
    <col min="14082" max="14084" width="20" style="250" customWidth="1"/>
    <col min="14085" max="14336" width="10" style="250"/>
    <col min="14337" max="14337" width="20.21875" style="250" customWidth="1"/>
    <col min="14338" max="14340" width="20" style="250" customWidth="1"/>
    <col min="14341" max="14592" width="10" style="250"/>
    <col min="14593" max="14593" width="20.21875" style="250" customWidth="1"/>
    <col min="14594" max="14596" width="20" style="250" customWidth="1"/>
    <col min="14597" max="14848" width="10" style="250"/>
    <col min="14849" max="14849" width="20.21875" style="250" customWidth="1"/>
    <col min="14850" max="14852" width="20" style="250" customWidth="1"/>
    <col min="14853" max="15104" width="10" style="250"/>
    <col min="15105" max="15105" width="20.21875" style="250" customWidth="1"/>
    <col min="15106" max="15108" width="20" style="250" customWidth="1"/>
    <col min="15109" max="15360" width="10" style="250"/>
    <col min="15361" max="15361" width="20.21875" style="250" customWidth="1"/>
    <col min="15362" max="15364" width="20" style="250" customWidth="1"/>
    <col min="15365" max="15616" width="10" style="250"/>
    <col min="15617" max="15617" width="20.21875" style="250" customWidth="1"/>
    <col min="15618" max="15620" width="20" style="250" customWidth="1"/>
    <col min="15621" max="15872" width="10" style="250"/>
    <col min="15873" max="15873" width="20.21875" style="250" customWidth="1"/>
    <col min="15874" max="15876" width="20" style="250" customWidth="1"/>
    <col min="15877" max="16128" width="10" style="250"/>
    <col min="16129" max="16129" width="20.21875" style="250" customWidth="1"/>
    <col min="16130" max="16132" width="20" style="250" customWidth="1"/>
    <col min="16133" max="16384" width="10" style="250"/>
  </cols>
  <sheetData>
    <row r="1" spans="1:10" ht="22.5" customHeight="1">
      <c r="A1" s="291" t="s">
        <v>117</v>
      </c>
      <c r="B1" s="291"/>
      <c r="C1" s="291"/>
      <c r="D1" s="291"/>
      <c r="E1" s="249"/>
      <c r="F1" s="249"/>
      <c r="G1" s="249"/>
      <c r="H1" s="249"/>
      <c r="I1" s="249"/>
      <c r="J1" s="249"/>
    </row>
    <row r="2" spans="1:10" ht="22.5" customHeight="1">
      <c r="D2" s="252" t="s">
        <v>1</v>
      </c>
      <c r="E2" s="251"/>
      <c r="F2" s="251"/>
    </row>
    <row r="3" spans="1:10" ht="22.5" customHeight="1">
      <c r="A3" s="253"/>
      <c r="B3" s="254" t="s">
        <v>282</v>
      </c>
      <c r="C3" s="255" t="s">
        <v>118</v>
      </c>
      <c r="D3" s="256" t="s">
        <v>3</v>
      </c>
    </row>
    <row r="4" spans="1:10" ht="22.5" customHeight="1">
      <c r="A4" s="257" t="s">
        <v>119</v>
      </c>
      <c r="B4" s="258">
        <v>142269.5</v>
      </c>
      <c r="C4" s="258">
        <v>130262.7</v>
      </c>
      <c r="D4" s="259">
        <f>B4/C4*100-100</f>
        <v>9.2173738146069439</v>
      </c>
    </row>
    <row r="5" spans="1:10" ht="22.5" customHeight="1">
      <c r="A5" s="253" t="s">
        <v>120</v>
      </c>
      <c r="B5" s="255"/>
      <c r="C5" s="255"/>
      <c r="D5" s="259"/>
    </row>
    <row r="6" spans="1:10" ht="22.5" customHeight="1">
      <c r="A6" s="253" t="s">
        <v>121</v>
      </c>
      <c r="B6" s="260">
        <v>128054.39999999999</v>
      </c>
      <c r="C6" s="260">
        <v>114889.8</v>
      </c>
      <c r="D6" s="259">
        <f t="shared" ref="D6:D22" si="0">B6/C6*100-100</f>
        <v>11.458458453230833</v>
      </c>
    </row>
    <row r="7" spans="1:10" ht="22.5" customHeight="1">
      <c r="A7" s="253" t="s">
        <v>122</v>
      </c>
      <c r="B7" s="260">
        <v>14215.1</v>
      </c>
      <c r="C7" s="260">
        <v>15372.9</v>
      </c>
      <c r="D7" s="259">
        <f t="shared" si="0"/>
        <v>-7.5314351878955677</v>
      </c>
    </row>
    <row r="8" spans="1:10" ht="22.5" customHeight="1">
      <c r="A8" s="253" t="s">
        <v>123</v>
      </c>
      <c r="B8" s="260"/>
      <c r="C8" s="260"/>
      <c r="D8" s="259"/>
    </row>
    <row r="9" spans="1:10" ht="22.5" customHeight="1">
      <c r="A9" s="253" t="s">
        <v>124</v>
      </c>
      <c r="B9" s="260">
        <v>93296.8</v>
      </c>
      <c r="C9" s="260">
        <v>92511.1</v>
      </c>
      <c r="D9" s="259">
        <f t="shared" si="0"/>
        <v>0.84930348898673458</v>
      </c>
    </row>
    <row r="10" spans="1:10" ht="22.5" customHeight="1">
      <c r="A10" s="253" t="s">
        <v>125</v>
      </c>
      <c r="B10" s="261" t="s">
        <v>105</v>
      </c>
      <c r="C10" s="261" t="s">
        <v>105</v>
      </c>
      <c r="D10" s="262" t="s">
        <v>105</v>
      </c>
    </row>
    <row r="11" spans="1:10" ht="22.5" customHeight="1">
      <c r="A11" s="253" t="s">
        <v>126</v>
      </c>
      <c r="B11" s="260">
        <v>2767.8</v>
      </c>
      <c r="C11" s="260">
        <v>3216.5</v>
      </c>
      <c r="D11" s="259">
        <f t="shared" si="0"/>
        <v>-13.949945593035906</v>
      </c>
    </row>
    <row r="12" spans="1:10" ht="22.5" customHeight="1">
      <c r="A12" s="253" t="s">
        <v>127</v>
      </c>
      <c r="B12" s="261">
        <v>46204.9</v>
      </c>
      <c r="C12" s="261">
        <v>34535.1</v>
      </c>
      <c r="D12" s="259">
        <f t="shared" si="0"/>
        <v>33.791128446131637</v>
      </c>
    </row>
    <row r="13" spans="1:10" ht="22.5" customHeight="1">
      <c r="A13" s="253" t="s">
        <v>128</v>
      </c>
      <c r="B13" s="261" t="s">
        <v>283</v>
      </c>
      <c r="C13" s="261" t="s">
        <v>283</v>
      </c>
      <c r="D13" s="263" t="s">
        <v>105</v>
      </c>
    </row>
    <row r="14" spans="1:10" ht="22.5" customHeight="1">
      <c r="A14" s="264" t="s">
        <v>129</v>
      </c>
      <c r="B14" s="265">
        <v>46382.9</v>
      </c>
      <c r="C14" s="265">
        <v>46715.3</v>
      </c>
      <c r="D14" s="259">
        <f t="shared" si="0"/>
        <v>-0.71154418359724048</v>
      </c>
    </row>
    <row r="15" spans="1:10" ht="22.5" customHeight="1">
      <c r="A15" s="253" t="s">
        <v>120</v>
      </c>
      <c r="B15" s="260"/>
      <c r="C15" s="260"/>
      <c r="D15" s="259"/>
    </row>
    <row r="16" spans="1:10" ht="22.5" customHeight="1">
      <c r="A16" s="253" t="s">
        <v>121</v>
      </c>
      <c r="B16" s="260">
        <v>32478.799999999999</v>
      </c>
      <c r="C16" s="261">
        <v>31971.4</v>
      </c>
      <c r="D16" s="263">
        <f>B16/C16*100-100</f>
        <v>1.5870434200566592</v>
      </c>
    </row>
    <row r="17" spans="1:4" ht="22.5" customHeight="1">
      <c r="A17" s="253" t="s">
        <v>122</v>
      </c>
      <c r="B17" s="260">
        <v>13904.1</v>
      </c>
      <c r="C17" s="260">
        <v>14743.9</v>
      </c>
      <c r="D17" s="259">
        <f t="shared" si="0"/>
        <v>-5.6959149207468869</v>
      </c>
    </row>
    <row r="18" spans="1:4" ht="22.5" customHeight="1">
      <c r="A18" s="253" t="s">
        <v>123</v>
      </c>
      <c r="B18" s="260"/>
      <c r="C18" s="260"/>
      <c r="D18" s="259"/>
    </row>
    <row r="19" spans="1:4" ht="22.5" customHeight="1">
      <c r="A19" s="253" t="s">
        <v>124</v>
      </c>
      <c r="B19" s="260">
        <v>41733.199999999997</v>
      </c>
      <c r="C19" s="260">
        <v>41124.6</v>
      </c>
      <c r="D19" s="259">
        <f>B19/C19*100-100</f>
        <v>1.4798928135471243</v>
      </c>
    </row>
    <row r="20" spans="1:4" ht="22.5" customHeight="1">
      <c r="A20" s="253" t="s">
        <v>125</v>
      </c>
      <c r="B20" s="263" t="s">
        <v>105</v>
      </c>
      <c r="C20" s="263" t="s">
        <v>105</v>
      </c>
      <c r="D20" s="263" t="s">
        <v>105</v>
      </c>
    </row>
    <row r="21" spans="1:4" ht="22.5" customHeight="1">
      <c r="A21" s="253" t="s">
        <v>126</v>
      </c>
      <c r="B21" s="260">
        <v>2456.8000000000002</v>
      </c>
      <c r="C21" s="260">
        <v>2851.5</v>
      </c>
      <c r="D21" s="259">
        <f t="shared" si="0"/>
        <v>-13.841837629317894</v>
      </c>
    </row>
    <row r="22" spans="1:4" ht="22.5" customHeight="1">
      <c r="A22" s="253" t="s">
        <v>127</v>
      </c>
      <c r="B22" s="261">
        <v>2192.9</v>
      </c>
      <c r="C22" s="261">
        <v>2739.2</v>
      </c>
      <c r="D22" s="259">
        <f t="shared" si="0"/>
        <v>-19.94377920560747</v>
      </c>
    </row>
    <row r="23" spans="1:4" ht="22.5" customHeight="1">
      <c r="A23" s="253" t="s">
        <v>128</v>
      </c>
      <c r="B23" s="261" t="s">
        <v>105</v>
      </c>
      <c r="C23" s="261" t="s">
        <v>105</v>
      </c>
      <c r="D23" s="263" t="s">
        <v>105</v>
      </c>
    </row>
  </sheetData>
  <mergeCells count="1">
    <mergeCell ref="A1:D1"/>
  </mergeCells>
  <phoneticPr fontId="3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GDP</vt:lpstr>
      <vt:lpstr>农业总产值增加值</vt:lpstr>
      <vt:lpstr>工业增加值</vt:lpstr>
      <vt:lpstr>工业总产值</vt:lpstr>
      <vt:lpstr>工业总产量</vt:lpstr>
      <vt:lpstr>规模以上工业企业经济效益</vt:lpstr>
      <vt:lpstr>规模以上工业企业能源消费</vt:lpstr>
      <vt:lpstr>固定资产投资</vt:lpstr>
      <vt:lpstr>批零业</vt:lpstr>
      <vt:lpstr>住餐业 </vt:lpstr>
      <vt:lpstr>零售总额</vt:lpstr>
      <vt:lpstr>财政 </vt:lpstr>
      <vt:lpstr>金融 </vt:lpstr>
      <vt:lpstr>运输邮电</vt:lpstr>
      <vt:lpstr>人民生活</vt:lpstr>
      <vt:lpstr>价格</vt:lpstr>
      <vt:lpstr>零售总额!Print_Area</vt:lpstr>
    </vt:vector>
  </TitlesOfParts>
  <Company>微软(中国)有限公司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李成清(拟稿)</cp:lastModifiedBy>
  <cp:lastPrinted>2021-07-22T09:41:47Z</cp:lastPrinted>
  <dcterms:created xsi:type="dcterms:W3CDTF">2018-03-05T02:31:00Z</dcterms:created>
  <dcterms:modified xsi:type="dcterms:W3CDTF">2021-09-17T02:09:55Z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