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文件\月报\11月份\"/>
    </mc:Choice>
  </mc:AlternateContent>
  <bookViews>
    <workbookView xWindow="0" yWindow="0" windowWidth="28800" windowHeight="12468" firstSheet="6" activeTab="15"/>
  </bookViews>
  <sheets>
    <sheet name="地区生产总值" sheetId="7" r:id="rId1"/>
    <sheet name="农业总产值增加值" sheetId="10" r:id="rId2"/>
    <sheet name="工业增加值" sheetId="20" r:id="rId3"/>
    <sheet name="工业总产值" sheetId="21" r:id="rId4"/>
    <sheet name="主要工业产品产量" sheetId="22" r:id="rId5"/>
    <sheet name="规模以上工业企业经济效益" sheetId="23" r:id="rId6"/>
    <sheet name="固定资产投资" sheetId="24" r:id="rId7"/>
    <sheet name="规模以上能源消费" sheetId="19" r:id="rId8"/>
    <sheet name="批零业 " sheetId="32" r:id="rId9"/>
    <sheet name="住餐业" sheetId="33" r:id="rId10"/>
    <sheet name="零售总额" sheetId="18" r:id="rId11"/>
    <sheet name="财政" sheetId="34" r:id="rId12"/>
    <sheet name="金融" sheetId="35" r:id="rId13"/>
    <sheet name="运输邮电" sheetId="27" r:id="rId14"/>
    <sheet name="人民生活" sheetId="9" r:id="rId15"/>
    <sheet name="价格" sheetId="36" r:id="rId16"/>
  </sheets>
  <definedNames>
    <definedName name="_xlnm.Print_Area" localSheetId="10">零售总额!$A$1:$D$27</definedName>
    <definedName name="_xlnm.Print_Area" localSheetId="8">'批零业 '!$A$1:$D$23</definedName>
    <definedName name="_xlnm.Print_Area" localSheetId="9">住餐业!$A$1:$D$18</definedName>
  </definedNames>
  <calcPr calcId="152511"/>
</workbook>
</file>

<file path=xl/calcChain.xml><?xml version="1.0" encoding="utf-8"?>
<calcChain xmlns="http://schemas.openxmlformats.org/spreadsheetml/2006/main">
  <c r="H25" i="34" l="1"/>
  <c r="G25" i="34"/>
  <c r="D17" i="33"/>
  <c r="D15" i="33"/>
  <c r="D13" i="33"/>
  <c r="D11" i="33"/>
  <c r="D10" i="33"/>
  <c r="D8" i="33"/>
  <c r="D7" i="33"/>
  <c r="D6" i="33"/>
  <c r="D4" i="33"/>
  <c r="D22" i="32"/>
  <c r="D21" i="32"/>
  <c r="D19" i="32"/>
  <c r="D17" i="32"/>
  <c r="D16" i="32"/>
  <c r="D14" i="32"/>
  <c r="D12" i="32"/>
  <c r="D11" i="32"/>
  <c r="D9" i="32"/>
  <c r="D7" i="32"/>
  <c r="D6" i="32"/>
  <c r="D4" i="32"/>
  <c r="I21" i="23"/>
  <c r="I20" i="23"/>
  <c r="I19" i="23"/>
  <c r="I18" i="23"/>
  <c r="I16" i="23"/>
  <c r="I15" i="23"/>
  <c r="I14" i="23"/>
  <c r="I13" i="23"/>
  <c r="I12" i="23"/>
  <c r="I11" i="23"/>
  <c r="I10" i="23"/>
  <c r="I9" i="23"/>
  <c r="I8" i="23"/>
  <c r="I7" i="23"/>
  <c r="H6" i="23"/>
  <c r="G6" i="23"/>
  <c r="I6" i="23" s="1"/>
  <c r="I5" i="23"/>
  <c r="I4" i="23"/>
  <c r="F4" i="22"/>
  <c r="M4" i="22"/>
  <c r="F5" i="22"/>
  <c r="M5" i="22"/>
  <c r="F6" i="22"/>
  <c r="M6" i="22"/>
  <c r="F7" i="22"/>
  <c r="M7" i="22"/>
  <c r="F8" i="22"/>
  <c r="M8" i="22"/>
  <c r="F9" i="22"/>
  <c r="M9" i="22"/>
  <c r="F10" i="22"/>
  <c r="M10" i="22"/>
  <c r="F11" i="22"/>
  <c r="M11" i="22"/>
  <c r="F12" i="22"/>
  <c r="M12" i="22"/>
  <c r="F13" i="22"/>
  <c r="M13" i="22"/>
  <c r="F14" i="22"/>
  <c r="M14" i="22"/>
  <c r="F15" i="22"/>
  <c r="M15" i="22"/>
  <c r="F16" i="22"/>
  <c r="M16" i="22"/>
  <c r="F17" i="22"/>
  <c r="M17" i="22"/>
  <c r="F18" i="22"/>
  <c r="M18" i="22"/>
  <c r="F19" i="22"/>
  <c r="M19" i="22"/>
  <c r="E20" i="21"/>
  <c r="E19" i="21"/>
  <c r="E18" i="21"/>
  <c r="B18" i="21"/>
  <c r="E17" i="21"/>
  <c r="B17" i="21"/>
  <c r="E16" i="21"/>
  <c r="B16" i="21"/>
  <c r="E15" i="21"/>
  <c r="B15" i="21"/>
  <c r="E14" i="21"/>
  <c r="E13" i="21"/>
  <c r="E12" i="21"/>
  <c r="E10" i="21"/>
  <c r="E9" i="21"/>
  <c r="E7" i="21"/>
  <c r="E6" i="21"/>
  <c r="E4" i="21"/>
  <c r="D17" i="20"/>
  <c r="D16" i="20"/>
  <c r="D14" i="20"/>
  <c r="D13" i="20"/>
  <c r="D11" i="20"/>
  <c r="D10" i="20"/>
  <c r="D8" i="20"/>
  <c r="D7" i="20"/>
  <c r="D6" i="20"/>
  <c r="D4" i="20"/>
  <c r="F19" i="19" l="1"/>
  <c r="D27" i="18" l="1"/>
  <c r="D26" i="18"/>
  <c r="D25" i="18"/>
  <c r="D24" i="18"/>
  <c r="D23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8" i="18"/>
  <c r="D7" i="18"/>
  <c r="D5" i="18"/>
  <c r="B25" i="7" l="1"/>
  <c r="B21" i="7"/>
  <c r="B17" i="7"/>
  <c r="B13" i="7"/>
  <c r="B9" i="7"/>
  <c r="B5" i="7"/>
  <c r="B6" i="7"/>
  <c r="B7" i="7"/>
  <c r="D5" i="7"/>
  <c r="D6" i="7"/>
  <c r="D7" i="7"/>
  <c r="B4" i="7" l="1"/>
  <c r="D4" i="7"/>
</calcChain>
</file>

<file path=xl/sharedStrings.xml><?xml version="1.0" encoding="utf-8"?>
<sst xmlns="http://schemas.openxmlformats.org/spreadsheetml/2006/main" count="463" uniqueCount="281">
  <si>
    <t>地区生产总值</t>
  </si>
  <si>
    <t>单位：万元</t>
  </si>
  <si>
    <t>指标名称</t>
  </si>
  <si>
    <t>同期增减%</t>
  </si>
  <si>
    <t xml:space="preserve">  第一产业（不含农林牧渔服务业）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</si>
  <si>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</si>
  <si>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</si>
  <si>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</si>
  <si>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</si>
  <si>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第一产业（不含农林牧渔服务业）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</si>
  <si>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</si>
  <si>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</si>
  <si>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</si>
  <si>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</si>
  <si>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</si>
  <si>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</si>
  <si>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财政</t>
  </si>
  <si>
    <t>同期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</si>
  <si>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</si>
  <si>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</si>
  <si>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</si>
  <si>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</si>
  <si>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</si>
  <si>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</si>
  <si>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</si>
  <si>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</si>
  <si>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</si>
  <si>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 个人所得税</t>
  </si>
  <si>
    <t xml:space="preserve">           资源税</t>
  </si>
  <si>
    <t xml:space="preserve">           印花税</t>
  </si>
  <si>
    <t xml:space="preserve">           耕地占用税</t>
  </si>
  <si>
    <t xml:space="preserve">           车船税</t>
  </si>
  <si>
    <t xml:space="preserve">           城市维护建设税</t>
  </si>
  <si>
    <t xml:space="preserve">           房产税</t>
  </si>
  <si>
    <t xml:space="preserve">    2.非税收入</t>
  </si>
  <si>
    <t>金融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</si>
  <si>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</si>
  <si>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</si>
  <si>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</si>
  <si>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</si>
  <si>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</si>
  <si>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</si>
  <si>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</si>
  <si>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</si>
  <si>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</si>
  <si>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</si>
  <si>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</si>
  <si>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</si>
  <si>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</si>
  <si>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</si>
  <si>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</si>
  <si>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</si>
  <si>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</si>
  <si>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</si>
  <si>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</si>
  <si>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</si>
  <si>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</si>
  <si>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>单位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</si>
  <si>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</si>
  <si>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</si>
  <si>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</si>
  <si>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</si>
  <si>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</si>
  <si>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</si>
  <si>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</si>
  <si>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</si>
  <si>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</si>
  <si>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</si>
  <si>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</si>
  <si>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</si>
  <si>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</si>
  <si>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</si>
  <si>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</si>
  <si>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</si>
  <si>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</si>
  <si>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</si>
  <si>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</si>
  <si>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</si>
  <si>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</si>
  <si>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</si>
  <si>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</si>
  <si>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</si>
  <si>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</si>
  <si>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</si>
  <si>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</si>
  <si>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</si>
  <si>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</si>
  <si>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</si>
  <si>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</si>
  <si>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</si>
  <si>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医疗保健</t>
  </si>
  <si>
    <t xml:space="preserve">    其他用品和服务</t>
  </si>
  <si>
    <t>单位：万元</t>
    <phoneticPr fontId="3" type="noConversion"/>
  </si>
  <si>
    <t>前三季度</t>
    <phoneticPr fontId="3" type="noConversion"/>
  </si>
  <si>
    <t>前三季度</t>
    <phoneticPr fontId="4" type="noConversion"/>
  </si>
  <si>
    <r>
      <t>农</t>
    </r>
    <r>
      <rPr>
        <b/>
        <sz val="16"/>
        <rFont val="宋体"/>
        <family val="3"/>
        <charset val="134"/>
      </rPr>
      <t>业总产值增加值</t>
    </r>
    <phoneticPr fontId="10" type="noConversion"/>
  </si>
  <si>
    <t>单位：万元、%</t>
    <phoneticPr fontId="10" type="noConversion"/>
  </si>
  <si>
    <t>指标名称</t>
    <phoneticPr fontId="10" type="noConversion"/>
  </si>
  <si>
    <t>三季度</t>
    <phoneticPr fontId="10" type="noConversion"/>
  </si>
  <si>
    <t>一、农业总产值</t>
    <phoneticPr fontId="10" type="noConversion"/>
  </si>
  <si>
    <t xml:space="preserve">        共和县</t>
    <phoneticPr fontId="10" type="noConversion"/>
  </si>
  <si>
    <t xml:space="preserve">        同德县</t>
    <phoneticPr fontId="10" type="noConversion"/>
  </si>
  <si>
    <t xml:space="preserve">        贵德县</t>
    <phoneticPr fontId="10" type="noConversion"/>
  </si>
  <si>
    <t xml:space="preserve">        兴海县</t>
    <phoneticPr fontId="10" type="noConversion"/>
  </si>
  <si>
    <t xml:space="preserve">        贵南县</t>
    <phoneticPr fontId="10" type="noConversion"/>
  </si>
  <si>
    <t>二、农业增加值</t>
    <phoneticPr fontId="10" type="noConversion"/>
  </si>
  <si>
    <t xml:space="preserve">      共和县</t>
    <phoneticPr fontId="10" type="noConversion"/>
  </si>
  <si>
    <t xml:space="preserve">      同德县</t>
    <phoneticPr fontId="10" type="noConversion"/>
  </si>
  <si>
    <t xml:space="preserve">      贵德县</t>
    <phoneticPr fontId="10" type="noConversion"/>
  </si>
  <si>
    <t xml:space="preserve">      兴海县</t>
    <phoneticPr fontId="10" type="noConversion"/>
  </si>
  <si>
    <t xml:space="preserve">      贵南县</t>
    <phoneticPr fontId="10" type="noConversion"/>
  </si>
  <si>
    <t>工业生产（一）</t>
  </si>
  <si>
    <t>同比提高、回落(+、-）百分点</t>
  </si>
  <si>
    <t xml:space="preserve">      共和县</t>
  </si>
  <si>
    <t xml:space="preserve">      省属工业企业</t>
  </si>
  <si>
    <t xml:space="preserve">      州属工业企业</t>
  </si>
  <si>
    <t>工业生产(二）</t>
  </si>
  <si>
    <t>指标</t>
  </si>
  <si>
    <t>2015年1-4月</t>
  </si>
  <si>
    <t>同比提高，回落(+、-）百分点</t>
  </si>
  <si>
    <t>主要工业产品产量</t>
  </si>
  <si>
    <t>共和</t>
  </si>
  <si>
    <t>贵德</t>
  </si>
  <si>
    <t>兴海</t>
  </si>
  <si>
    <t>总</t>
  </si>
  <si>
    <t>发电量</t>
  </si>
  <si>
    <t>万千瓦时</t>
  </si>
  <si>
    <t>牛奶</t>
  </si>
  <si>
    <t>吨</t>
  </si>
  <si>
    <t>酸奶</t>
  </si>
  <si>
    <t>酒</t>
  </si>
  <si>
    <t>化学药品原药</t>
  </si>
  <si>
    <t>饲料</t>
  </si>
  <si>
    <t>水泥</t>
  </si>
  <si>
    <t>水泥熟料</t>
  </si>
  <si>
    <t>商品混凝土</t>
  </si>
  <si>
    <t>立方米</t>
  </si>
  <si>
    <t>鲜、冷藏肉</t>
  </si>
  <si>
    <t>冷冻水产品</t>
  </si>
  <si>
    <t>有机肥</t>
  </si>
  <si>
    <t>自来水</t>
  </si>
  <si>
    <t>纯净水</t>
  </si>
  <si>
    <t>风机</t>
  </si>
  <si>
    <t>台</t>
  </si>
  <si>
    <t>塑料管制品</t>
  </si>
  <si>
    <t>注：“-”表示该指标当期无此数据。</t>
  </si>
  <si>
    <t xml:space="preserve"> </t>
  </si>
  <si>
    <t>规模以上工业企业经济效益</t>
  </si>
  <si>
    <t>单位：户、万元</t>
  </si>
  <si>
    <t>1-10月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</si>
  <si>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</si>
  <si>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</si>
  <si>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</si>
  <si>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</si>
  <si>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</si>
  <si>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</si>
  <si>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</si>
  <si>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</si>
  <si>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</si>
  <si>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</si>
  <si>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</si>
  <si>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</si>
  <si>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</si>
  <si>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</si>
  <si>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</si>
  <si>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</si>
  <si>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</si>
  <si>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</si>
  <si>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</si>
  <si>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</si>
  <si>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</si>
  <si>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</si>
  <si>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注：1.以上数据不包含龙羊电厂、拉西瓦电站、班多电站、电力局、茶卡风电项目和共和光伏特许权项目等6家企业数据。</t>
  </si>
  <si>
    <t xml:space="preserve">    2.同期增减以同口径计算。</t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</si>
  <si>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</si>
  <si>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</si>
  <si>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</si>
  <si>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</si>
  <si>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</si>
  <si>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</si>
  <si>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</si>
  <si>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</si>
  <si>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</si>
  <si>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</si>
  <si>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</si>
  <si>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</si>
  <si>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</si>
  <si>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</si>
  <si>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</si>
  <si>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</si>
  <si>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</si>
  <si>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</si>
  <si>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</si>
  <si>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；2.“净增长”是指本报告期有数据去年同期数据为0；3.“—”表示本地区该指标无此数据。</t>
  </si>
  <si>
    <t>上年同期</t>
  </si>
  <si>
    <t>社会消费品零售总额</t>
  </si>
  <si>
    <t xml:space="preserve">                                      单位：万元</t>
  </si>
  <si>
    <t>前三季度</t>
    <phoneticPr fontId="10" type="noConversion"/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</si>
  <si>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</si>
  <si>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</si>
  <si>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</si>
  <si>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</si>
  <si>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</si>
  <si>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</si>
  <si>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</si>
  <si>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</si>
  <si>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</si>
  <si>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</si>
  <si>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规模以上工业企业能源消费</t>
  </si>
  <si>
    <t>三季度</t>
  </si>
  <si>
    <t>同期增减（%）</t>
  </si>
  <si>
    <t>一、综合能源消费量</t>
  </si>
  <si>
    <t>吨标准煤</t>
  </si>
  <si>
    <t>_</t>
  </si>
  <si>
    <t>二、单位增加值能耗</t>
  </si>
  <si>
    <t>%</t>
  </si>
  <si>
    <t>注：1.此表数据为季度数。2.同德县、贵南县无规模以上工业企业，“-”表示无数据。</t>
  </si>
  <si>
    <t>单位：%</t>
  </si>
  <si>
    <t>规模以上工业增加值</t>
  </si>
  <si>
    <r>
      <t xml:space="preserve">    1.</t>
    </r>
    <r>
      <rPr>
        <sz val="11"/>
        <color theme="1"/>
        <rFont val="宋体"/>
        <charset val="134"/>
        <scheme val="minor"/>
      </rPr>
      <t>按地区分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</si>
  <si>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贵徳县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</si>
  <si>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兴海县</t>
    </r>
  </si>
  <si>
    <t xml:space="preserve">    2.按行业分</t>
  </si>
  <si>
    <t xml:space="preserve">      轻工业</t>
  </si>
  <si>
    <t xml:space="preserve">      重工业</t>
  </si>
  <si>
    <t xml:space="preserve">    3.按登记注册类型分</t>
  </si>
  <si>
    <t xml:space="preserve">      国有企业</t>
  </si>
  <si>
    <t xml:space="preserve">      股份制企业</t>
  </si>
  <si>
    <t xml:space="preserve">    4.按隶属关系分</t>
  </si>
  <si>
    <r>
      <t>注：绝对数为现价，增加值增长速度以上年为1</t>
    </r>
    <r>
      <rPr>
        <sz val="11"/>
        <color theme="1"/>
        <rFont val="宋体"/>
        <charset val="134"/>
        <scheme val="minor"/>
      </rPr>
      <t>00的可比价格计算。</t>
    </r>
  </si>
  <si>
    <t>一、规模以上工业总产值</t>
  </si>
  <si>
    <t xml:space="preserve">    1.按行业分</t>
  </si>
  <si>
    <t xml:space="preserve">    2.按登记注册类型分</t>
  </si>
  <si>
    <t xml:space="preserve">    3.按隶属关系分</t>
  </si>
  <si>
    <r>
      <t xml:space="preserve"> </t>
    </r>
    <r>
      <rPr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省属工业企业</t>
    </r>
  </si>
  <si>
    <r>
      <t xml:space="preserve"> </t>
    </r>
    <r>
      <rPr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州属工业企业</t>
    </r>
  </si>
  <si>
    <t>二、规模以上工业产销率（%）</t>
  </si>
  <si>
    <r>
      <t xml:space="preserve">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其中：轻工业</t>
    </r>
  </si>
  <si>
    <r>
      <t xml:space="preserve">      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重工业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</si>
  <si>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其中：国有企业</t>
    </r>
  </si>
  <si>
    <t xml:space="preserve"> 股份制企业</t>
  </si>
  <si>
    <t>一、公共财政预算收入</t>
    <phoneticPr fontId="3" type="noConversion"/>
  </si>
  <si>
    <t xml:space="preserve">           增值税</t>
    <phoneticPr fontId="3" type="noConversion"/>
  </si>
  <si>
    <t xml:space="preserve">           企业所得税</t>
    <phoneticPr fontId="3" type="noConversion"/>
  </si>
  <si>
    <t xml:space="preserve">           土地增值税</t>
    <phoneticPr fontId="3" type="noConversion"/>
  </si>
  <si>
    <t xml:space="preserve">           契税</t>
    <phoneticPr fontId="3" type="noConversion"/>
  </si>
  <si>
    <t>二、公共财政预算支出</t>
    <phoneticPr fontId="3" type="noConversion"/>
  </si>
  <si>
    <t>前三季度</t>
    <phoneticPr fontId="3" type="noConversion"/>
  </si>
  <si>
    <t>商品零售价格指数</t>
    <phoneticPr fontId="3" type="noConversion"/>
  </si>
  <si>
    <t>海南州限额以上批发和零售业商品销售情况表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</si>
  <si>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</si>
  <si>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</si>
  <si>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</si>
  <si>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</si>
  <si>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</si>
  <si>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</si>
  <si>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</si>
  <si>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>-</t>
  </si>
  <si>
    <t xml:space="preserve">    贵德县</t>
  </si>
  <si>
    <t xml:space="preserve">    兴海县</t>
  </si>
  <si>
    <t xml:space="preserve">    贵南县</t>
  </si>
  <si>
    <t>二、商品零售额</t>
  </si>
  <si>
    <t>海南州限额以上住宿餐饮业经营情况表</t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</si>
  <si>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</si>
  <si>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</si>
  <si>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</si>
  <si>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</si>
  <si>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</si>
  <si>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</si>
  <si>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</si>
  <si>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2021年1-11月</t>
  </si>
  <si>
    <t>2020年1-11月</t>
  </si>
  <si>
    <t>1-11月</t>
  </si>
  <si>
    <r>
      <t>1-11</t>
    </r>
    <r>
      <rPr>
        <sz val="12"/>
        <rFont val="宋体"/>
        <family val="3"/>
        <charset val="134"/>
      </rPr>
      <t>月累计</t>
    </r>
    <phoneticPr fontId="10" type="noConversion"/>
  </si>
  <si>
    <t>-</t>
    <phoneticPr fontId="10" type="noConversion"/>
  </si>
  <si>
    <r>
      <t>1-1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月累计</t>
    </r>
    <phoneticPr fontId="10" type="noConversion"/>
  </si>
  <si>
    <t>1-11月</t>
    <phoneticPr fontId="3" type="noConversion"/>
  </si>
  <si>
    <t>11月末</t>
    <phoneticPr fontId="3" type="noConversion"/>
  </si>
  <si>
    <t>（11月）</t>
    <phoneticPr fontId="3" type="noConversion"/>
  </si>
  <si>
    <t xml:space="preserve">     交通和通信</t>
    <phoneticPr fontId="3" type="noConversion"/>
  </si>
  <si>
    <t xml:space="preserve">    教育文化和娱乐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</si>
</sst>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);[Red]\(0.0\)"/>
    <numFmt numFmtId="177" formatCode="0.0_ "/>
    <numFmt numFmtId="178" formatCode="0.00_ "/>
    <numFmt numFmtId="179" formatCode="0_ "/>
    <numFmt numFmtId="180" formatCode="0.00_);[Red]\(0.00\)"/>
    <numFmt numFmtId="181" formatCode="0_);[Red]\(0\)"/>
    <numFmt numFmtId="182" formatCode="#,##0_ "/>
    <numFmt numFmtId="183" formatCode="0.0;_䰀"/>
    <numFmt numFmtId="184" formatCode="0.0000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sz val="12"/>
      <color indexed="1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8" fillId="0" borderId="0"/>
    <xf numFmtId="0" fontId="14" fillId="0" borderId="0"/>
    <xf numFmtId="0" fontId="14" fillId="0" borderId="0">
      <alignment vertical="center"/>
    </xf>
    <xf numFmtId="0" fontId="29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5" fillId="0" borderId="0">
      <alignment vertical="center"/>
    </xf>
    <xf numFmtId="0" fontId="34" fillId="0" borderId="0">
      <alignment vertical="center"/>
    </xf>
  </cellStyleXfs>
  <cellXfs count="29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4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9" fontId="0" fillId="0" borderId="3" xfId="0" applyNumberFormat="1" applyBorder="1">
      <alignment vertical="center"/>
    </xf>
    <xf numFmtId="179" fontId="0" fillId="0" borderId="0" xfId="0" applyNumberFormat="1">
      <alignment vertical="center"/>
    </xf>
    <xf numFmtId="0" fontId="6" fillId="0" borderId="2" xfId="0" applyFont="1" applyBorder="1">
      <alignment vertical="center"/>
    </xf>
    <xf numFmtId="177" fontId="6" fillId="0" borderId="4" xfId="0" applyNumberFormat="1" applyFont="1" applyBorder="1">
      <alignment vertical="center"/>
    </xf>
    <xf numFmtId="0" fontId="6" fillId="0" borderId="3" xfId="0" applyFont="1" applyBorder="1">
      <alignment vertical="center"/>
    </xf>
    <xf numFmtId="176" fontId="6" fillId="0" borderId="4" xfId="0" applyNumberFormat="1" applyFont="1" applyBorder="1">
      <alignment vertical="center"/>
    </xf>
    <xf numFmtId="0" fontId="6" fillId="0" borderId="2" xfId="0" applyFont="1" applyFill="1" applyBorder="1">
      <alignment vertical="center"/>
    </xf>
    <xf numFmtId="176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9" fontId="6" fillId="0" borderId="3" xfId="0" applyNumberFormat="1" applyFont="1" applyBorder="1">
      <alignment vertical="center"/>
    </xf>
    <xf numFmtId="179" fontId="5" fillId="0" borderId="3" xfId="0" applyNumberFormat="1" applyFont="1" applyBorder="1">
      <alignment vertical="center"/>
    </xf>
    <xf numFmtId="0" fontId="8" fillId="0" borderId="0" xfId="1"/>
    <xf numFmtId="0" fontId="8" fillId="0" borderId="2" xfId="1" applyFont="1" applyBorder="1" applyAlignment="1">
      <alignment horizontal="center" vertical="center"/>
    </xf>
    <xf numFmtId="58" fontId="8" fillId="0" borderId="3" xfId="1" applyNumberFormat="1" applyBorder="1" applyAlignment="1">
      <alignment horizontal="center" vertical="center"/>
    </xf>
    <xf numFmtId="178" fontId="8" fillId="0" borderId="4" xfId="1" applyNumberFormat="1" applyFont="1" applyBorder="1" applyAlignment="1">
      <alignment horizontal="center" vertical="center"/>
    </xf>
    <xf numFmtId="0" fontId="12" fillId="0" borderId="2" xfId="1" applyFont="1" applyBorder="1" applyAlignment="1"/>
    <xf numFmtId="0" fontId="12" fillId="0" borderId="3" xfId="1" applyFont="1" applyBorder="1" applyAlignment="1">
      <alignment horizontal="center"/>
    </xf>
    <xf numFmtId="177" fontId="12" fillId="0" borderId="4" xfId="1" applyNumberFormat="1" applyFont="1" applyBorder="1" applyAlignment="1">
      <alignment horizontal="center"/>
    </xf>
    <xf numFmtId="0" fontId="11" fillId="0" borderId="2" xfId="1" applyFont="1" applyBorder="1" applyAlignment="1"/>
    <xf numFmtId="179" fontId="11" fillId="0" borderId="3" xfId="1" applyNumberFormat="1" applyFont="1" applyBorder="1" applyAlignment="1">
      <alignment horizontal="center"/>
    </xf>
    <xf numFmtId="177" fontId="11" fillId="0" borderId="4" xfId="1" applyNumberFormat="1" applyFont="1" applyBorder="1" applyAlignment="1">
      <alignment horizontal="center"/>
    </xf>
    <xf numFmtId="0" fontId="12" fillId="0" borderId="2" xfId="1" applyFont="1" applyFill="1" applyBorder="1" applyAlignment="1"/>
    <xf numFmtId="181" fontId="13" fillId="0" borderId="3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181" fontId="8" fillId="0" borderId="3" xfId="1" applyNumberFormat="1" applyFont="1" applyBorder="1" applyAlignment="1">
      <alignment horizontal="center"/>
    </xf>
    <xf numFmtId="177" fontId="11" fillId="0" borderId="4" xfId="1" applyNumberFormat="1" applyFont="1" applyFill="1" applyBorder="1" applyAlignment="1">
      <alignment horizontal="center"/>
    </xf>
    <xf numFmtId="0" fontId="20" fillId="0" borderId="0" xfId="5">
      <alignment vertical="center"/>
    </xf>
    <xf numFmtId="176" fontId="20" fillId="0" borderId="0" xfId="5" applyNumberFormat="1">
      <alignment vertical="center"/>
    </xf>
    <xf numFmtId="177" fontId="20" fillId="0" borderId="0" xfId="5" applyNumberFormat="1">
      <alignment vertical="center"/>
    </xf>
    <xf numFmtId="0" fontId="20" fillId="0" borderId="2" xfId="6" applyBorder="1"/>
    <xf numFmtId="177" fontId="20" fillId="0" borderId="3" xfId="6" applyNumberFormat="1" applyBorder="1" applyAlignment="1">
      <alignment horizontal="center"/>
    </xf>
    <xf numFmtId="176" fontId="20" fillId="0" borderId="4" xfId="6" applyNumberFormat="1" applyBorder="1" applyAlignment="1">
      <alignment horizontal="center"/>
    </xf>
    <xf numFmtId="177" fontId="20" fillId="0" borderId="4" xfId="6" applyNumberFormat="1" applyBorder="1" applyAlignment="1">
      <alignment horizontal="center"/>
    </xf>
    <xf numFmtId="0" fontId="20" fillId="0" borderId="3" xfId="6" applyBorder="1"/>
    <xf numFmtId="176" fontId="20" fillId="0" borderId="4" xfId="6" applyNumberFormat="1" applyBorder="1"/>
    <xf numFmtId="176" fontId="0" fillId="0" borderId="4" xfId="6" applyNumberFormat="1" applyFont="1" applyBorder="1" applyAlignment="1">
      <alignment horizontal="center"/>
    </xf>
    <xf numFmtId="0" fontId="20" fillId="0" borderId="3" xfId="6" applyBorder="1" applyAlignment="1">
      <alignment horizontal="center"/>
    </xf>
    <xf numFmtId="176" fontId="20" fillId="0" borderId="3" xfId="6" applyNumberFormat="1" applyBorder="1" applyAlignment="1">
      <alignment horizontal="center"/>
    </xf>
    <xf numFmtId="177" fontId="20" fillId="0" borderId="3" xfId="6" applyNumberFormat="1" applyBorder="1" applyAlignment="1">
      <alignment horizontal="center" vertical="center"/>
    </xf>
    <xf numFmtId="176" fontId="20" fillId="0" borderId="3" xfId="6" applyNumberFormat="1" applyBorder="1" applyAlignment="1">
      <alignment horizontal="center" vertical="center"/>
    </xf>
    <xf numFmtId="176" fontId="20" fillId="0" borderId="4" xfId="6" applyNumberFormat="1" applyBorder="1" applyAlignment="1">
      <alignment horizontal="center" vertical="center"/>
    </xf>
    <xf numFmtId="0" fontId="20" fillId="0" borderId="3" xfId="6" applyBorder="1" applyAlignment="1">
      <alignment horizontal="center" vertical="center"/>
    </xf>
    <xf numFmtId="183" fontId="20" fillId="0" borderId="3" xfId="6" applyNumberFormat="1" applyBorder="1" applyAlignment="1">
      <alignment horizontal="center"/>
    </xf>
    <xf numFmtId="0" fontId="20" fillId="0" borderId="0" xfId="7"/>
    <xf numFmtId="0" fontId="32" fillId="0" borderId="2" xfId="7" applyFont="1" applyBorder="1" applyAlignment="1">
      <alignment horizontal="center" vertical="center"/>
    </xf>
    <xf numFmtId="0" fontId="32" fillId="0" borderId="3" xfId="7" applyFont="1" applyBorder="1" applyAlignment="1">
      <alignment horizontal="center" vertical="center"/>
    </xf>
    <xf numFmtId="0" fontId="32" fillId="0" borderId="4" xfId="7" applyFont="1" applyBorder="1" applyAlignment="1">
      <alignment horizontal="center" vertical="center"/>
    </xf>
    <xf numFmtId="0" fontId="32" fillId="0" borderId="2" xfId="7" applyFont="1" applyBorder="1" applyAlignment="1">
      <alignment vertical="center"/>
    </xf>
    <xf numFmtId="179" fontId="32" fillId="0" borderId="3" xfId="7" applyNumberFormat="1" applyFont="1" applyBorder="1" applyAlignment="1">
      <alignment horizontal="center" vertical="center"/>
    </xf>
    <xf numFmtId="178" fontId="32" fillId="0" borderId="3" xfId="7" applyNumberFormat="1" applyFont="1" applyBorder="1" applyAlignment="1">
      <alignment horizontal="center" vertical="center"/>
    </xf>
    <xf numFmtId="178" fontId="32" fillId="0" borderId="4" xfId="7" applyNumberFormat="1" applyFont="1" applyBorder="1" applyAlignment="1">
      <alignment horizontal="center" vertical="center"/>
    </xf>
    <xf numFmtId="177" fontId="32" fillId="0" borderId="4" xfId="7" applyNumberFormat="1" applyFont="1" applyBorder="1" applyAlignment="1">
      <alignment horizontal="center" vertical="center"/>
    </xf>
    <xf numFmtId="179" fontId="32" fillId="0" borderId="4" xfId="7" applyNumberFormat="1" applyFont="1" applyBorder="1" applyAlignment="1">
      <alignment horizontal="center" vertical="center"/>
    </xf>
    <xf numFmtId="184" fontId="32" fillId="0" borderId="3" xfId="7" applyNumberFormat="1" applyFont="1" applyBorder="1" applyAlignment="1">
      <alignment horizontal="center" vertical="center"/>
    </xf>
    <xf numFmtId="0" fontId="33" fillId="0" borderId="0" xfId="7" applyFont="1" applyFill="1" applyBorder="1" applyAlignment="1">
      <alignment vertical="center"/>
    </xf>
    <xf numFmtId="0" fontId="33" fillId="0" borderId="5" xfId="7" applyFont="1" applyBorder="1"/>
    <xf numFmtId="0" fontId="33" fillId="0" borderId="0" xfId="7" applyFont="1"/>
    <xf numFmtId="0" fontId="32" fillId="0" borderId="0" xfId="7" applyFont="1"/>
    <xf numFmtId="0" fontId="5" fillId="0" borderId="0" xfId="8">
      <alignment vertical="center"/>
    </xf>
    <xf numFmtId="0" fontId="2" fillId="0" borderId="2" xfId="8" applyFont="1" applyBorder="1" applyAlignment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4" xfId="8" applyFont="1" applyBorder="1" applyAlignment="1">
      <alignment horizontal="center" vertical="center"/>
    </xf>
    <xf numFmtId="0" fontId="2" fillId="0" borderId="2" xfId="8" applyFont="1" applyBorder="1">
      <alignment vertical="center"/>
    </xf>
    <xf numFmtId="0" fontId="2" fillId="2" borderId="3" xfId="8" applyFont="1" applyFill="1" applyBorder="1">
      <alignment vertical="center"/>
    </xf>
    <xf numFmtId="0" fontId="2" fillId="2" borderId="4" xfId="8" applyFont="1" applyFill="1" applyBorder="1">
      <alignment vertical="center"/>
    </xf>
    <xf numFmtId="177" fontId="2" fillId="2" borderId="4" xfId="8" applyNumberFormat="1" applyFont="1" applyFill="1" applyBorder="1">
      <alignment vertical="center"/>
    </xf>
    <xf numFmtId="0" fontId="5" fillId="0" borderId="2" xfId="8" applyBorder="1">
      <alignment vertical="center"/>
    </xf>
    <xf numFmtId="0" fontId="5" fillId="2" borderId="3" xfId="8" applyFill="1" applyBorder="1">
      <alignment vertical="center"/>
    </xf>
    <xf numFmtId="0" fontId="5" fillId="2" borderId="4" xfId="8" applyFill="1" applyBorder="1">
      <alignment vertical="center"/>
    </xf>
    <xf numFmtId="0" fontId="5" fillId="0" borderId="2" xfId="8" applyFont="1" applyBorder="1">
      <alignment vertical="center"/>
    </xf>
    <xf numFmtId="0" fontId="7" fillId="0" borderId="2" xfId="8" applyFont="1" applyBorder="1">
      <alignment vertical="center"/>
    </xf>
    <xf numFmtId="0" fontId="7" fillId="2" borderId="3" xfId="8" applyFont="1" applyFill="1" applyBorder="1">
      <alignment vertical="center"/>
    </xf>
    <xf numFmtId="0" fontId="7" fillId="2" borderId="4" xfId="8" applyFont="1" applyFill="1" applyBorder="1">
      <alignment vertical="center"/>
    </xf>
    <xf numFmtId="0" fontId="5" fillId="0" borderId="5" xfId="8" applyFill="1" applyBorder="1">
      <alignment vertical="center"/>
    </xf>
    <xf numFmtId="0" fontId="5" fillId="0" borderId="5" xfId="8" applyBorder="1">
      <alignment vertical="center"/>
    </xf>
    <xf numFmtId="0" fontId="2" fillId="0" borderId="3" xfId="8" applyFont="1" applyBorder="1">
      <alignment vertical="center"/>
    </xf>
    <xf numFmtId="177" fontId="2" fillId="0" borderId="4" xfId="8" applyNumberFormat="1" applyFont="1" applyBorder="1">
      <alignment vertical="center"/>
    </xf>
    <xf numFmtId="0" fontId="5" fillId="0" borderId="3" xfId="8" applyBorder="1">
      <alignment vertical="center"/>
    </xf>
    <xf numFmtId="177" fontId="5" fillId="0" borderId="4" xfId="8" applyNumberFormat="1" applyBorder="1">
      <alignment vertical="center"/>
    </xf>
    <xf numFmtId="177" fontId="5" fillId="0" borderId="4" xfId="8" applyNumberFormat="1" applyBorder="1" applyAlignment="1">
      <alignment horizontal="right" vertical="center"/>
    </xf>
    <xf numFmtId="180" fontId="5" fillId="0" borderId="4" xfId="8" applyNumberFormat="1" applyBorder="1">
      <alignment vertical="center"/>
    </xf>
    <xf numFmtId="176" fontId="5" fillId="0" borderId="4" xfId="8" applyNumberFormat="1" applyBorder="1">
      <alignment vertical="center"/>
    </xf>
    <xf numFmtId="0" fontId="2" fillId="0" borderId="3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177" fontId="2" fillId="0" borderId="3" xfId="8" applyNumberFormat="1" applyFont="1" applyBorder="1">
      <alignment vertical="center"/>
    </xf>
    <xf numFmtId="177" fontId="5" fillId="0" borderId="3" xfId="8" applyNumberFormat="1" applyBorder="1">
      <alignment vertical="center"/>
    </xf>
    <xf numFmtId="0" fontId="2" fillId="0" borderId="2" xfId="8" applyFont="1" applyFill="1" applyBorder="1" applyAlignment="1">
      <alignment vertical="center"/>
    </xf>
    <xf numFmtId="177" fontId="2" fillId="0" borderId="3" xfId="8" applyNumberFormat="1" applyFont="1" applyFill="1" applyBorder="1">
      <alignment vertical="center"/>
    </xf>
    <xf numFmtId="177" fontId="2" fillId="0" borderId="4" xfId="8" applyNumberFormat="1" applyFont="1" applyFill="1" applyBorder="1">
      <alignment vertical="center"/>
    </xf>
    <xf numFmtId="0" fontId="35" fillId="0" borderId="0" xfId="5" applyFont="1" applyAlignment="1">
      <alignment vertical="center"/>
    </xf>
    <xf numFmtId="178" fontId="35" fillId="0" borderId="0" xfId="5" applyNumberFormat="1" applyFont="1" applyAlignment="1">
      <alignment vertical="center"/>
    </xf>
    <xf numFmtId="177" fontId="20" fillId="0" borderId="20" xfId="5" applyNumberFormat="1" applyBorder="1" applyAlignment="1">
      <alignment horizontal="right" vertical="center"/>
    </xf>
    <xf numFmtId="178" fontId="20" fillId="0" borderId="0" xfId="5" applyNumberFormat="1">
      <alignment vertical="center"/>
    </xf>
    <xf numFmtId="0" fontId="20" fillId="0" borderId="2" xfId="5" applyBorder="1">
      <alignment vertical="center"/>
    </xf>
    <xf numFmtId="177" fontId="20" fillId="0" borderId="3" xfId="5" applyNumberFormat="1" applyFont="1" applyBorder="1" applyAlignment="1">
      <alignment horizontal="center" vertical="center"/>
    </xf>
    <xf numFmtId="176" fontId="20" fillId="0" borderId="3" xfId="5" applyNumberFormat="1" applyBorder="1" applyAlignment="1">
      <alignment horizontal="center" vertical="center"/>
    </xf>
    <xf numFmtId="177" fontId="20" fillId="0" borderId="4" xfId="5" applyNumberFormat="1" applyBorder="1" applyAlignment="1">
      <alignment horizontal="center" vertical="center"/>
    </xf>
    <xf numFmtId="0" fontId="20" fillId="0" borderId="0" xfId="5" applyFont="1">
      <alignment vertical="center"/>
    </xf>
    <xf numFmtId="0" fontId="13" fillId="0" borderId="2" xfId="5" applyFont="1" applyBorder="1" applyAlignment="1">
      <alignment horizontal="center" vertical="center"/>
    </xf>
    <xf numFmtId="176" fontId="13" fillId="0" borderId="3" xfId="5" applyNumberFormat="1" applyFont="1" applyBorder="1" applyAlignment="1">
      <alignment horizontal="right" vertical="center"/>
    </xf>
    <xf numFmtId="177" fontId="13" fillId="0" borderId="4" xfId="5" applyNumberFormat="1" applyFont="1" applyBorder="1" applyAlignment="1">
      <alignment horizontal="right" vertical="center"/>
    </xf>
    <xf numFmtId="176" fontId="20" fillId="0" borderId="3" xfId="5" applyNumberFormat="1" applyBorder="1" applyAlignment="1">
      <alignment horizontal="right" vertical="center"/>
    </xf>
    <xf numFmtId="176" fontId="20" fillId="0" borderId="3" xfId="5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1" fillId="0" borderId="5" xfId="1" applyFont="1" applyFill="1" applyBorder="1" applyAlignment="1">
      <alignment vertical="center" wrapText="1"/>
    </xf>
    <xf numFmtId="0" fontId="31" fillId="0" borderId="20" xfId="7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30" fillId="0" borderId="0" xfId="6" applyFont="1" applyAlignment="1">
      <alignment horizontal="center"/>
    </xf>
    <xf numFmtId="0" fontId="20" fillId="0" borderId="0" xfId="6" applyAlignment="1">
      <alignment horizontal="center"/>
    </xf>
    <xf numFmtId="0" fontId="20" fillId="0" borderId="2" xfId="6" applyBorder="1" applyAlignment="1">
      <alignment horizontal="center" vertical="center"/>
    </xf>
    <xf numFmtId="0" fontId="20" fillId="0" borderId="27" xfId="6" applyFont="1" applyBorder="1" applyAlignment="1">
      <alignment horizontal="center" vertical="center"/>
    </xf>
    <xf numFmtId="0" fontId="20" fillId="0" borderId="10" xfId="6" applyBorder="1" applyAlignment="1">
      <alignment horizontal="center" vertical="center"/>
    </xf>
    <xf numFmtId="176" fontId="0" fillId="0" borderId="27" xfId="6" applyNumberFormat="1" applyFont="1" applyBorder="1" applyAlignment="1">
      <alignment horizontal="center" vertical="center"/>
    </xf>
    <xf numFmtId="176" fontId="0" fillId="0" borderId="10" xfId="6" applyNumberFormat="1" applyFont="1" applyBorder="1" applyAlignment="1">
      <alignment horizontal="center" vertical="center"/>
    </xf>
    <xf numFmtId="0" fontId="20" fillId="0" borderId="4" xfId="6" applyBorder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5" fillId="0" borderId="20" xfId="8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8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178" fontId="18" fillId="0" borderId="3" xfId="0" applyNumberFormat="1" applyFont="1" applyBorder="1" applyAlignment="1">
      <alignment horizontal="center" vertical="center" wrapText="1"/>
    </xf>
    <xf numFmtId="178" fontId="15" fillId="0" borderId="4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177" fontId="18" fillId="0" borderId="3" xfId="0" applyNumberFormat="1" applyFont="1" applyBorder="1" applyAlignment="1">
      <alignment horizontal="right"/>
    </xf>
    <xf numFmtId="177" fontId="15" fillId="0" borderId="4" xfId="0" applyNumberFormat="1" applyFont="1" applyBorder="1" applyAlignment="1">
      <alignment horizontal="right"/>
    </xf>
    <xf numFmtId="0" fontId="0" fillId="0" borderId="2" xfId="0" applyFont="1" applyBorder="1" applyAlignment="1">
      <alignment horizontal="left"/>
    </xf>
    <xf numFmtId="177" fontId="19" fillId="0" borderId="3" xfId="0" applyNumberFormat="1" applyFont="1" applyBorder="1" applyAlignment="1">
      <alignment horizontal="right"/>
    </xf>
    <xf numFmtId="177" fontId="0" fillId="0" borderId="4" xfId="0" applyNumberFormat="1" applyFont="1" applyBorder="1" applyAlignment="1">
      <alignment horizontal="right"/>
    </xf>
    <xf numFmtId="177" fontId="20" fillId="0" borderId="3" xfId="0" applyNumberFormat="1" applyFont="1" applyBorder="1" applyAlignment="1">
      <alignment horizontal="right"/>
    </xf>
    <xf numFmtId="177" fontId="0" fillId="0" borderId="0" xfId="0" applyNumberFormat="1" applyFont="1" applyAlignment="1"/>
    <xf numFmtId="177" fontId="20" fillId="0" borderId="3" xfId="0" applyNumberFormat="1" applyFont="1" applyBorder="1" applyAlignment="1" applyProtection="1">
      <alignment horizontal="right"/>
    </xf>
    <xf numFmtId="177" fontId="20" fillId="0" borderId="3" xfId="0" applyNumberFormat="1" applyFont="1" applyFill="1" applyBorder="1" applyAlignment="1">
      <alignment horizontal="right"/>
    </xf>
    <xf numFmtId="177" fontId="13" fillId="0" borderId="3" xfId="0" applyNumberFormat="1" applyFont="1" applyFill="1" applyBorder="1" applyAlignment="1">
      <alignment horizontal="right"/>
    </xf>
    <xf numFmtId="177" fontId="18" fillId="0" borderId="3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17" fillId="0" borderId="0" xfId="0" applyFont="1" applyAlignment="1"/>
    <xf numFmtId="0" fontId="2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20" xfId="0" applyFont="1" applyFill="1" applyBorder="1" applyAlignment="1">
      <alignment horizontal="left"/>
    </xf>
    <xf numFmtId="180" fontId="0" fillId="0" borderId="20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0" xfId="0" applyFont="1" applyFill="1" applyAlignment="1"/>
    <xf numFmtId="176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9" fontId="15" fillId="0" borderId="3" xfId="0" applyNumberFormat="1" applyFont="1" applyBorder="1" applyAlignment="1">
      <alignment horizontal="center"/>
    </xf>
    <xf numFmtId="177" fontId="15" fillId="0" borderId="3" xfId="0" applyNumberFormat="1" applyFont="1" applyBorder="1" applyAlignment="1">
      <alignment horizontal="right"/>
    </xf>
    <xf numFmtId="179" fontId="21" fillId="0" borderId="3" xfId="0" applyNumberFormat="1" applyFon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/>
    </xf>
    <xf numFmtId="179" fontId="0" fillId="0" borderId="3" xfId="0" applyNumberFormat="1" applyFont="1" applyBorder="1" applyAlignment="1">
      <alignment horizontal="center"/>
    </xf>
    <xf numFmtId="177" fontId="15" fillId="0" borderId="3" xfId="0" applyNumberFormat="1" applyFont="1" applyBorder="1" applyAlignment="1">
      <alignment horizontal="center"/>
    </xf>
    <xf numFmtId="179" fontId="0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right"/>
    </xf>
    <xf numFmtId="177" fontId="15" fillId="0" borderId="3" xfId="0" applyNumberFormat="1" applyFont="1" applyFill="1" applyBorder="1" applyAlignment="1">
      <alignment horizontal="center"/>
    </xf>
    <xf numFmtId="177" fontId="15" fillId="0" borderId="3" xfId="0" applyNumberFormat="1" applyFont="1" applyFill="1" applyBorder="1" applyAlignment="1">
      <alignment horizontal="right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9" fillId="0" borderId="0" xfId="0" applyFont="1" applyAlignment="1"/>
    <xf numFmtId="176" fontId="0" fillId="0" borderId="0" xfId="0" applyNumberFormat="1" applyFont="1" applyAlignment="1"/>
    <xf numFmtId="0" fontId="21" fillId="0" borderId="0" xfId="0" applyFont="1" applyAlignme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3" fillId="0" borderId="0" xfId="0" applyFont="1" applyAlignment="1"/>
    <xf numFmtId="0" fontId="13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0" xfId="0" applyFont="1" applyAlignment="1"/>
    <xf numFmtId="0" fontId="20" fillId="0" borderId="2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179" fontId="20" fillId="0" borderId="3" xfId="0" applyNumberFormat="1" applyFont="1" applyFill="1" applyBorder="1" applyAlignment="1">
      <alignment horizontal="right"/>
    </xf>
    <xf numFmtId="182" fontId="20" fillId="0" borderId="2" xfId="0" applyNumberFormat="1" applyFont="1" applyFill="1" applyBorder="1" applyAlignment="1">
      <alignment horizontal="right"/>
    </xf>
    <xf numFmtId="177" fontId="20" fillId="0" borderId="13" xfId="0" applyNumberFormat="1" applyFont="1" applyFill="1" applyBorder="1" applyAlignment="1">
      <alignment horizontal="right"/>
    </xf>
    <xf numFmtId="177" fontId="13" fillId="0" borderId="0" xfId="0" applyNumberFormat="1" applyFont="1" applyFill="1" applyAlignment="1">
      <alignment horizontal="right"/>
    </xf>
    <xf numFmtId="179" fontId="11" fillId="0" borderId="3" xfId="0" applyNumberFormat="1" applyFont="1" applyBorder="1" applyAlignment="1">
      <alignment horizontal="right"/>
    </xf>
    <xf numFmtId="182" fontId="11" fillId="0" borderId="14" xfId="0" applyNumberFormat="1" applyFont="1" applyBorder="1" applyAlignment="1">
      <alignment horizontal="right"/>
    </xf>
    <xf numFmtId="182" fontId="23" fillId="0" borderId="15" xfId="0" applyNumberFormat="1" applyFont="1" applyBorder="1" applyAlignment="1"/>
    <xf numFmtId="182" fontId="20" fillId="0" borderId="14" xfId="0" applyNumberFormat="1" applyFont="1" applyFill="1" applyBorder="1" applyAlignment="1">
      <alignment horizontal="right" vertical="center"/>
    </xf>
    <xf numFmtId="179" fontId="20" fillId="0" borderId="3" xfId="0" applyNumberFormat="1" applyFont="1" applyFill="1" applyBorder="1" applyAlignment="1">
      <alignment horizontal="right" vertical="center"/>
    </xf>
    <xf numFmtId="0" fontId="23" fillId="0" borderId="0" xfId="0" applyFont="1" applyFill="1" applyAlignment="1"/>
    <xf numFmtId="0" fontId="20" fillId="0" borderId="2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horizontal="center"/>
    </xf>
    <xf numFmtId="0" fontId="20" fillId="0" borderId="16" xfId="0" applyNumberFormat="1" applyFont="1" applyFill="1" applyBorder="1" applyAlignment="1">
      <alignment horizontal="left"/>
    </xf>
    <xf numFmtId="0" fontId="20" fillId="0" borderId="17" xfId="0" applyFont="1" applyFill="1" applyBorder="1" applyAlignment="1">
      <alignment horizontal="center"/>
    </xf>
    <xf numFmtId="179" fontId="20" fillId="0" borderId="18" xfId="0" applyNumberFormat="1" applyFont="1" applyFill="1" applyBorder="1" applyAlignment="1">
      <alignment horizontal="right" vertical="center"/>
    </xf>
    <xf numFmtId="182" fontId="20" fillId="0" borderId="9" xfId="0" applyNumberFormat="1" applyFont="1" applyFill="1" applyBorder="1" applyAlignment="1">
      <alignment horizontal="right" vertical="center"/>
    </xf>
    <xf numFmtId="0" fontId="0" fillId="0" borderId="15" xfId="0" applyNumberFormat="1" applyFont="1" applyFill="1" applyBorder="1" applyAlignment="1">
      <alignment horizontal="left"/>
    </xf>
    <xf numFmtId="0" fontId="0" fillId="0" borderId="19" xfId="0" applyFont="1" applyFill="1" applyBorder="1" applyAlignment="1">
      <alignment horizontal="center"/>
    </xf>
    <xf numFmtId="182" fontId="20" fillId="0" borderId="3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0" fontId="0" fillId="0" borderId="0" xfId="0" applyFont="1" applyFill="1" applyAlignment="1">
      <alignment horizontal="center"/>
    </xf>
    <xf numFmtId="178" fontId="0" fillId="0" borderId="0" xfId="0" applyNumberFormat="1" applyFont="1" applyFill="1" applyBorder="1" applyAlignment="1"/>
    <xf numFmtId="178" fontId="0" fillId="0" borderId="0" xfId="0" applyNumberFormat="1" applyFont="1" applyFill="1" applyAlignment="1"/>
    <xf numFmtId="0" fontId="21" fillId="0" borderId="0" xfId="0" applyFont="1" applyAlignment="1">
      <alignment horizontal="center"/>
    </xf>
    <xf numFmtId="178" fontId="21" fillId="0" borderId="0" xfId="0" applyNumberFormat="1" applyFont="1" applyBorder="1" applyAlignment="1"/>
    <xf numFmtId="178" fontId="21" fillId="0" borderId="0" xfId="0" applyNumberFormat="1" applyFont="1" applyAlignment="1"/>
    <xf numFmtId="0" fontId="21" fillId="0" borderId="6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20" xfId="0" applyFont="1" applyBorder="1" applyAlignment="1">
      <alignment horizontal="right"/>
    </xf>
    <xf numFmtId="0" fontId="0" fillId="0" borderId="2" xfId="0" applyFont="1" applyBorder="1" applyAlignment="1"/>
    <xf numFmtId="0" fontId="0" fillId="0" borderId="3" xfId="0" applyFont="1" applyBorder="1" applyAlignment="1">
      <alignment horizontal="center" vertical="center"/>
    </xf>
    <xf numFmtId="178" fontId="0" fillId="0" borderId="3" xfId="0" applyNumberFormat="1" applyBorder="1" applyAlignment="1">
      <alignment horizontal="righ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left"/>
    </xf>
    <xf numFmtId="179" fontId="0" fillId="0" borderId="3" xfId="0" applyNumberFormat="1" applyFont="1" applyBorder="1" applyAlignment="1">
      <alignment horizontal="right"/>
    </xf>
    <xf numFmtId="0" fontId="0" fillId="0" borderId="4" xfId="0" applyNumberFormat="1" applyFont="1" applyFill="1" applyBorder="1" applyAlignment="1">
      <alignment horizontal="right"/>
    </xf>
    <xf numFmtId="179" fontId="19" fillId="0" borderId="3" xfId="0" applyNumberFormat="1" applyFont="1" applyBorder="1" applyAlignment="1"/>
    <xf numFmtId="179" fontId="19" fillId="0" borderId="4" xfId="0" applyNumberFormat="1" applyFont="1" applyBorder="1" applyAlignment="1"/>
    <xf numFmtId="177" fontId="0" fillId="0" borderId="4" xfId="0" applyNumberFormat="1" applyFont="1" applyFill="1" applyBorder="1" applyAlignment="1"/>
    <xf numFmtId="49" fontId="0" fillId="0" borderId="4" xfId="0" applyNumberFormat="1" applyFont="1" applyBorder="1" applyAlignment="1">
      <alignment horizontal="right"/>
    </xf>
    <xf numFmtId="177" fontId="19" fillId="0" borderId="3" xfId="0" applyNumberFormat="1" applyFont="1" applyFill="1" applyBorder="1" applyAlignment="1"/>
    <xf numFmtId="49" fontId="0" fillId="0" borderId="3" xfId="0" applyNumberFormat="1" applyFont="1" applyBorder="1" applyAlignment="1">
      <alignment horizontal="left" vertical="center"/>
    </xf>
    <xf numFmtId="179" fontId="0" fillId="0" borderId="3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49" fontId="0" fillId="0" borderId="2" xfId="0" applyNumberFormat="1" applyFont="1" applyBorder="1" applyAlignment="1">
      <alignment horizontal="left" vertical="center"/>
    </xf>
    <xf numFmtId="179" fontId="0" fillId="0" borderId="21" xfId="0" applyNumberFormat="1" applyFont="1" applyBorder="1" applyAlignment="1"/>
    <xf numFmtId="179" fontId="0" fillId="0" borderId="22" xfId="0" applyNumberFormat="1" applyFont="1" applyBorder="1" applyAlignment="1"/>
    <xf numFmtId="179" fontId="19" fillId="0" borderId="3" xfId="0" applyNumberFormat="1" applyFont="1" applyBorder="1" applyAlignment="1">
      <alignment vertical="center"/>
    </xf>
    <xf numFmtId="179" fontId="19" fillId="0" borderId="4" xfId="0" applyNumberFormat="1" applyFont="1" applyBorder="1" applyAlignment="1">
      <alignment vertical="center"/>
    </xf>
    <xf numFmtId="178" fontId="19" fillId="0" borderId="0" xfId="0" applyNumberFormat="1" applyFont="1" applyAlignment="1"/>
    <xf numFmtId="0" fontId="0" fillId="0" borderId="3" xfId="0" applyFont="1" applyFill="1" applyBorder="1" applyAlignment="1"/>
    <xf numFmtId="179" fontId="0" fillId="0" borderId="3" xfId="0" applyNumberFormat="1" applyFont="1" applyFill="1" applyBorder="1" applyAlignment="1">
      <alignment horizontal="right"/>
    </xf>
    <xf numFmtId="0" fontId="0" fillId="0" borderId="2" xfId="0" applyFont="1" applyFill="1" applyBorder="1" applyAlignment="1"/>
    <xf numFmtId="179" fontId="19" fillId="0" borderId="4" xfId="0" applyNumberFormat="1" applyFont="1" applyFill="1" applyBorder="1" applyAlignment="1"/>
    <xf numFmtId="179" fontId="19" fillId="0" borderId="3" xfId="0" applyNumberFormat="1" applyFont="1" applyFill="1" applyBorder="1" applyAlignment="1"/>
    <xf numFmtId="177" fontId="0" fillId="0" borderId="0" xfId="0" applyNumberFormat="1" applyFont="1" applyFill="1" applyBorder="1" applyAlignment="1"/>
    <xf numFmtId="179" fontId="0" fillId="0" borderId="0" xfId="0" applyNumberFormat="1" applyFont="1" applyAlignment="1"/>
    <xf numFmtId="0" fontId="24" fillId="0" borderId="2" xfId="0" applyFont="1" applyBorder="1" applyAlignment="1"/>
    <xf numFmtId="0" fontId="24" fillId="0" borderId="3" xfId="0" applyFont="1" applyBorder="1" applyAlignment="1">
      <alignment horizontal="left"/>
    </xf>
    <xf numFmtId="179" fontId="24" fillId="0" borderId="3" xfId="0" applyNumberFormat="1" applyFont="1" applyBorder="1" applyAlignment="1">
      <alignment horizontal="right"/>
    </xf>
    <xf numFmtId="177" fontId="24" fillId="0" borderId="4" xfId="0" applyNumberFormat="1" applyFont="1" applyBorder="1" applyAlignment="1">
      <alignment horizontal="right" vertical="center"/>
    </xf>
    <xf numFmtId="0" fontId="24" fillId="0" borderId="0" xfId="0" applyFont="1" applyAlignment="1"/>
    <xf numFmtId="0" fontId="19" fillId="0" borderId="2" xfId="0" applyFont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178" fontId="0" fillId="0" borderId="0" xfId="0" applyNumberFormat="1" applyFont="1" applyAlignment="1">
      <alignment horizontal="right"/>
    </xf>
    <xf numFmtId="0" fontId="25" fillId="0" borderId="0" xfId="0" applyFont="1" applyAlignment="1">
      <alignment horizontal="center"/>
    </xf>
    <xf numFmtId="177" fontId="25" fillId="0" borderId="0" xfId="0" applyNumberFormat="1" applyFont="1" applyAlignment="1">
      <alignment horizontal="center"/>
    </xf>
    <xf numFmtId="0" fontId="26" fillId="0" borderId="23" xfId="0" applyFont="1" applyBorder="1" applyAlignment="1">
      <alignment horizontal="center" vertical="center"/>
    </xf>
    <xf numFmtId="177" fontId="26" fillId="0" borderId="24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177" fontId="27" fillId="0" borderId="4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2" xfId="0" applyFont="1" applyBorder="1" applyAlignment="1">
      <alignment horizontal="center" wrapText="1" shrinkToFit="1"/>
    </xf>
    <xf numFmtId="0" fontId="27" fillId="0" borderId="2" xfId="0" applyFont="1" applyBorder="1" applyAlignment="1">
      <alignment horizontal="left" wrapText="1" shrinkToFit="1"/>
    </xf>
    <xf numFmtId="0" fontId="26" fillId="0" borderId="2" xfId="0" applyFont="1" applyBorder="1" applyAlignment="1">
      <alignment horizontal="left" wrapText="1" shrinkToFit="1"/>
    </xf>
    <xf numFmtId="0" fontId="27" fillId="0" borderId="2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177" fontId="27" fillId="0" borderId="26" xfId="0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177" fontId="28" fillId="0" borderId="0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7" fontId="20" fillId="0" borderId="3" xfId="5" applyNumberFormat="1" applyBorder="1" applyAlignment="1">
      <alignment horizontal="center" vertical="center"/>
    </xf>
    <xf numFmtId="0" fontId="13" fillId="0" borderId="2" xfId="5" applyFont="1" applyBorder="1">
      <alignment vertical="center"/>
    </xf>
    <xf numFmtId="177" fontId="13" fillId="0" borderId="3" xfId="5" applyNumberFormat="1" applyFont="1" applyBorder="1" applyAlignment="1">
      <alignment horizontal="right" vertical="center"/>
    </xf>
    <xf numFmtId="177" fontId="13" fillId="0" borderId="4" xfId="5" applyNumberFormat="1" applyFont="1" applyBorder="1" applyAlignment="1">
      <alignment vertical="center"/>
    </xf>
    <xf numFmtId="177" fontId="20" fillId="0" borderId="3" xfId="5" applyNumberFormat="1" applyBorder="1">
      <alignment vertical="center"/>
    </xf>
    <xf numFmtId="177" fontId="20" fillId="0" borderId="3" xfId="5" applyNumberFormat="1" applyFont="1" applyBorder="1" applyAlignment="1">
      <alignment horizontal="right" vertical="center"/>
    </xf>
    <xf numFmtId="177" fontId="20" fillId="0" borderId="4" xfId="5" applyNumberFormat="1" applyFont="1" applyBorder="1" applyAlignment="1">
      <alignment horizontal="right" vertical="center"/>
    </xf>
    <xf numFmtId="0" fontId="13" fillId="0" borderId="2" xfId="5" applyFont="1" applyFill="1" applyBorder="1">
      <alignment vertical="center"/>
    </xf>
    <xf numFmtId="177" fontId="13" fillId="0" borderId="3" xfId="5" applyNumberFormat="1" applyFont="1" applyBorder="1">
      <alignment vertical="center"/>
    </xf>
  </cellXfs>
  <cellStyles count="10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7"/>
    <cellStyle name="常规 8" xfId="8"/>
    <cellStyle name="常规 9" xfId="9"/>
    <cellStyle name="常规_Sheet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G12" sqref="G12"/>
    </sheetView>
  </sheetViews>
  <sheetFormatPr defaultColWidth="9" defaultRowHeight="14.4"/>
  <cols>
    <col min="1" max="1" width="43.109375" customWidth="1"/>
    <col min="2" max="2" width="16.44140625" customWidth="1"/>
    <col min="3" max="3" width="17.6640625" customWidth="1"/>
    <col min="4" max="4" width="13.88671875" hidden="1" customWidth="1"/>
  </cols>
  <sheetData>
    <row r="1" spans="1:5" ht="22.2">
      <c r="A1" s="113" t="s">
        <v>0</v>
      </c>
      <c r="B1" s="113"/>
      <c r="C1" s="113"/>
    </row>
    <row r="2" spans="1:5">
      <c r="C2" t="s">
        <v>92</v>
      </c>
    </row>
    <row r="3" spans="1:5" ht="26.25" customHeight="1">
      <c r="A3" s="1" t="s">
        <v>2</v>
      </c>
      <c r="B3" s="4" t="s">
        <v>93</v>
      </c>
      <c r="C3" s="5" t="s">
        <v>3</v>
      </c>
    </row>
    <row r="4" spans="1:5" ht="21" customHeight="1">
      <c r="A4" s="12" t="s">
        <v>0</v>
      </c>
      <c r="B4" s="19">
        <f>B9+B13+B17+B21+B25</f>
        <v>1166158</v>
      </c>
      <c r="C4" s="17">
        <v>5.2</v>
      </c>
      <c r="D4">
        <f>B9+B13+B17+B21+B25</f>
        <v>1166158</v>
      </c>
      <c r="E4" s="11"/>
    </row>
    <row r="5" spans="1:5" ht="21" customHeight="1">
      <c r="A5" s="2" t="s">
        <v>4</v>
      </c>
      <c r="B5" s="20">
        <f t="shared" ref="B5:B7" si="0">B10+B14+B18+B22+B26</f>
        <v>180307</v>
      </c>
      <c r="C5" s="9">
        <v>4.7</v>
      </c>
      <c r="D5">
        <f t="shared" ref="D5:D7" si="1">B10+B14+B18+B22+B26</f>
        <v>180307</v>
      </c>
      <c r="E5" s="11"/>
    </row>
    <row r="6" spans="1:5" ht="21" customHeight="1">
      <c r="A6" s="2" t="s">
        <v>5</v>
      </c>
      <c r="B6" s="20">
        <f t="shared" si="0"/>
        <v>636535</v>
      </c>
      <c r="C6" s="9">
        <v>7</v>
      </c>
      <c r="D6">
        <f t="shared" si="1"/>
        <v>636535</v>
      </c>
      <c r="E6" s="11"/>
    </row>
    <row r="7" spans="1:5" ht="21" customHeight="1">
      <c r="A7" s="2" t="s">
        <v>6</v>
      </c>
      <c r="B7" s="20">
        <f t="shared" si="0"/>
        <v>349316</v>
      </c>
      <c r="C7" s="8">
        <v>2.1</v>
      </c>
      <c r="D7">
        <f t="shared" si="1"/>
        <v>349316</v>
      </c>
      <c r="E7" s="11"/>
    </row>
    <row r="8" spans="1:5" ht="21" customHeight="1">
      <c r="A8" s="2" t="s">
        <v>7</v>
      </c>
      <c r="B8" s="6"/>
      <c r="C8" s="8"/>
    </row>
    <row r="9" spans="1:5" ht="21" customHeight="1">
      <c r="A9" s="12" t="s">
        <v>8</v>
      </c>
      <c r="B9" s="14">
        <f>B10+B11+B12</f>
        <v>654744</v>
      </c>
      <c r="C9" s="18">
        <v>14.2</v>
      </c>
    </row>
    <row r="10" spans="1:5" ht="21" customHeight="1">
      <c r="A10" s="2" t="s">
        <v>9</v>
      </c>
      <c r="B10" s="6">
        <v>55634</v>
      </c>
      <c r="C10" s="8">
        <v>7.8</v>
      </c>
    </row>
    <row r="11" spans="1:5" ht="21" customHeight="1">
      <c r="A11" s="2" t="s">
        <v>10</v>
      </c>
      <c r="B11" s="6">
        <v>434263</v>
      </c>
      <c r="C11" s="8">
        <v>22</v>
      </c>
    </row>
    <row r="12" spans="1:5" ht="21" customHeight="1">
      <c r="A12" s="2" t="s">
        <v>11</v>
      </c>
      <c r="B12" s="6">
        <v>164847</v>
      </c>
      <c r="C12" s="8">
        <v>-0.8</v>
      </c>
    </row>
    <row r="13" spans="1:5" ht="21" customHeight="1">
      <c r="A13" s="12" t="s">
        <v>12</v>
      </c>
      <c r="B13" s="19">
        <f>B14+B15+B16</f>
        <v>68123</v>
      </c>
      <c r="C13" s="18">
        <v>6.7</v>
      </c>
    </row>
    <row r="14" spans="1:5" ht="21" customHeight="1">
      <c r="A14" s="2" t="s">
        <v>9</v>
      </c>
      <c r="B14" s="6">
        <v>28974</v>
      </c>
      <c r="C14" s="8">
        <v>6.6</v>
      </c>
    </row>
    <row r="15" spans="1:5" ht="21" customHeight="1">
      <c r="A15" s="2" t="s">
        <v>10</v>
      </c>
      <c r="B15" s="10">
        <v>11942</v>
      </c>
      <c r="C15" s="8">
        <v>7.6</v>
      </c>
    </row>
    <row r="16" spans="1:5" ht="21" customHeight="1">
      <c r="A16" s="2" t="s">
        <v>11</v>
      </c>
      <c r="B16" s="6">
        <v>27207</v>
      </c>
      <c r="C16" s="8">
        <v>6.4</v>
      </c>
    </row>
    <row r="17" spans="1:3" ht="21" customHeight="1">
      <c r="A17" s="12" t="s">
        <v>13</v>
      </c>
      <c r="B17" s="14">
        <f>B18+B19+B20</f>
        <v>234057</v>
      </c>
      <c r="C17" s="18">
        <v>-12.3</v>
      </c>
    </row>
    <row r="18" spans="1:3" ht="21" customHeight="1">
      <c r="A18" s="2" t="s">
        <v>9</v>
      </c>
      <c r="B18" s="6">
        <v>29397</v>
      </c>
      <c r="C18" s="8">
        <v>1.9</v>
      </c>
    </row>
    <row r="19" spans="1:3" ht="21" customHeight="1">
      <c r="A19" s="2" t="s">
        <v>10</v>
      </c>
      <c r="B19" s="6">
        <v>133360</v>
      </c>
      <c r="C19" s="3">
        <v>-20.9</v>
      </c>
    </row>
    <row r="20" spans="1:3" ht="21" customHeight="1">
      <c r="A20" s="2" t="s">
        <v>11</v>
      </c>
      <c r="B20" s="6">
        <v>71300</v>
      </c>
      <c r="C20" s="3">
        <v>3</v>
      </c>
    </row>
    <row r="21" spans="1:3" ht="21" customHeight="1">
      <c r="A21" s="12" t="s">
        <v>14</v>
      </c>
      <c r="B21" s="19">
        <f>B22+B23+B24</f>
        <v>112549</v>
      </c>
      <c r="C21" s="13">
        <v>3.6</v>
      </c>
    </row>
    <row r="22" spans="1:3" ht="21" customHeight="1">
      <c r="A22" s="2" t="s">
        <v>9</v>
      </c>
      <c r="B22" s="10">
        <v>25358</v>
      </c>
      <c r="C22" s="3">
        <v>3.2</v>
      </c>
    </row>
    <row r="23" spans="1:3" ht="21" customHeight="1">
      <c r="A23" s="2" t="s">
        <v>10</v>
      </c>
      <c r="B23" s="6">
        <v>37739</v>
      </c>
      <c r="C23" s="3">
        <v>-1</v>
      </c>
    </row>
    <row r="24" spans="1:3" ht="21" customHeight="1">
      <c r="A24" s="2" t="s">
        <v>11</v>
      </c>
      <c r="B24" s="6">
        <v>49452</v>
      </c>
      <c r="C24" s="3">
        <v>7.7</v>
      </c>
    </row>
    <row r="25" spans="1:3" ht="21" customHeight="1">
      <c r="A25" s="12" t="s">
        <v>15</v>
      </c>
      <c r="B25" s="19">
        <f>B26+B27+B28</f>
        <v>96685</v>
      </c>
      <c r="C25" s="18">
        <v>1.1000000000000001</v>
      </c>
    </row>
    <row r="26" spans="1:3" ht="21" customHeight="1">
      <c r="A26" s="2" t="s">
        <v>9</v>
      </c>
      <c r="B26" s="6">
        <v>40944</v>
      </c>
      <c r="C26" s="3">
        <v>2.4</v>
      </c>
    </row>
    <row r="27" spans="1:3" ht="21" customHeight="1">
      <c r="A27" s="2" t="s">
        <v>10</v>
      </c>
      <c r="B27" s="6">
        <v>19231</v>
      </c>
      <c r="C27" s="3">
        <v>-5.9</v>
      </c>
    </row>
    <row r="28" spans="1:3" ht="21" customHeight="1">
      <c r="A28" s="2" t="s">
        <v>11</v>
      </c>
      <c r="B28" s="6">
        <v>36510</v>
      </c>
      <c r="C28" s="3">
        <v>4.0999999999999996</v>
      </c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J11" sqref="J11"/>
    </sheetView>
  </sheetViews>
  <sheetFormatPr defaultRowHeight="31.5" customHeight="1"/>
  <cols>
    <col min="1" max="1" width="21" style="36" customWidth="1"/>
    <col min="2" max="3" width="20" style="37" customWidth="1"/>
    <col min="4" max="4" width="20" style="38" customWidth="1"/>
    <col min="5" max="5" width="8.88671875" style="36"/>
    <col min="6" max="6" width="10.5546875" style="36" bestFit="1" customWidth="1"/>
    <col min="7" max="7" width="10" style="102" customWidth="1"/>
    <col min="8" max="256" width="8.88671875" style="36"/>
    <col min="257" max="257" width="21" style="36" customWidth="1"/>
    <col min="258" max="260" width="20" style="36" customWidth="1"/>
    <col min="261" max="261" width="8.88671875" style="36"/>
    <col min="262" max="262" width="10.5546875" style="36" bestFit="1" customWidth="1"/>
    <col min="263" max="263" width="10" style="36" customWidth="1"/>
    <col min="264" max="512" width="8.88671875" style="36"/>
    <col min="513" max="513" width="21" style="36" customWidth="1"/>
    <col min="514" max="516" width="20" style="36" customWidth="1"/>
    <col min="517" max="517" width="8.88671875" style="36"/>
    <col min="518" max="518" width="10.5546875" style="36" bestFit="1" customWidth="1"/>
    <col min="519" max="519" width="10" style="36" customWidth="1"/>
    <col min="520" max="768" width="8.88671875" style="36"/>
    <col min="769" max="769" width="21" style="36" customWidth="1"/>
    <col min="770" max="772" width="20" style="36" customWidth="1"/>
    <col min="773" max="773" width="8.88671875" style="36"/>
    <col min="774" max="774" width="10.5546875" style="36" bestFit="1" customWidth="1"/>
    <col min="775" max="775" width="10" style="36" customWidth="1"/>
    <col min="776" max="1024" width="8.88671875" style="36"/>
    <col min="1025" max="1025" width="21" style="36" customWidth="1"/>
    <col min="1026" max="1028" width="20" style="36" customWidth="1"/>
    <col min="1029" max="1029" width="8.88671875" style="36"/>
    <col min="1030" max="1030" width="10.5546875" style="36" bestFit="1" customWidth="1"/>
    <col min="1031" max="1031" width="10" style="36" customWidth="1"/>
    <col min="1032" max="1280" width="8.88671875" style="36"/>
    <col min="1281" max="1281" width="21" style="36" customWidth="1"/>
    <col min="1282" max="1284" width="20" style="36" customWidth="1"/>
    <col min="1285" max="1285" width="8.88671875" style="36"/>
    <col min="1286" max="1286" width="10.5546875" style="36" bestFit="1" customWidth="1"/>
    <col min="1287" max="1287" width="10" style="36" customWidth="1"/>
    <col min="1288" max="1536" width="8.88671875" style="36"/>
    <col min="1537" max="1537" width="21" style="36" customWidth="1"/>
    <col min="1538" max="1540" width="20" style="36" customWidth="1"/>
    <col min="1541" max="1541" width="8.88671875" style="36"/>
    <col min="1542" max="1542" width="10.5546875" style="36" bestFit="1" customWidth="1"/>
    <col min="1543" max="1543" width="10" style="36" customWidth="1"/>
    <col min="1544" max="1792" width="8.88671875" style="36"/>
    <col min="1793" max="1793" width="21" style="36" customWidth="1"/>
    <col min="1794" max="1796" width="20" style="36" customWidth="1"/>
    <col min="1797" max="1797" width="8.88671875" style="36"/>
    <col min="1798" max="1798" width="10.5546875" style="36" bestFit="1" customWidth="1"/>
    <col min="1799" max="1799" width="10" style="36" customWidth="1"/>
    <col min="1800" max="2048" width="8.88671875" style="36"/>
    <col min="2049" max="2049" width="21" style="36" customWidth="1"/>
    <col min="2050" max="2052" width="20" style="36" customWidth="1"/>
    <col min="2053" max="2053" width="8.88671875" style="36"/>
    <col min="2054" max="2054" width="10.5546875" style="36" bestFit="1" customWidth="1"/>
    <col min="2055" max="2055" width="10" style="36" customWidth="1"/>
    <col min="2056" max="2304" width="8.88671875" style="36"/>
    <col min="2305" max="2305" width="21" style="36" customWidth="1"/>
    <col min="2306" max="2308" width="20" style="36" customWidth="1"/>
    <col min="2309" max="2309" width="8.88671875" style="36"/>
    <col min="2310" max="2310" width="10.5546875" style="36" bestFit="1" customWidth="1"/>
    <col min="2311" max="2311" width="10" style="36" customWidth="1"/>
    <col min="2312" max="2560" width="8.88671875" style="36"/>
    <col min="2561" max="2561" width="21" style="36" customWidth="1"/>
    <col min="2562" max="2564" width="20" style="36" customWidth="1"/>
    <col min="2565" max="2565" width="8.88671875" style="36"/>
    <col min="2566" max="2566" width="10.5546875" style="36" bestFit="1" customWidth="1"/>
    <col min="2567" max="2567" width="10" style="36" customWidth="1"/>
    <col min="2568" max="2816" width="8.88671875" style="36"/>
    <col min="2817" max="2817" width="21" style="36" customWidth="1"/>
    <col min="2818" max="2820" width="20" style="36" customWidth="1"/>
    <col min="2821" max="2821" width="8.88671875" style="36"/>
    <col min="2822" max="2822" width="10.5546875" style="36" bestFit="1" customWidth="1"/>
    <col min="2823" max="2823" width="10" style="36" customWidth="1"/>
    <col min="2824" max="3072" width="8.88671875" style="36"/>
    <col min="3073" max="3073" width="21" style="36" customWidth="1"/>
    <col min="3074" max="3076" width="20" style="36" customWidth="1"/>
    <col min="3077" max="3077" width="8.88671875" style="36"/>
    <col min="3078" max="3078" width="10.5546875" style="36" bestFit="1" customWidth="1"/>
    <col min="3079" max="3079" width="10" style="36" customWidth="1"/>
    <col min="3080" max="3328" width="8.88671875" style="36"/>
    <col min="3329" max="3329" width="21" style="36" customWidth="1"/>
    <col min="3330" max="3332" width="20" style="36" customWidth="1"/>
    <col min="3333" max="3333" width="8.88671875" style="36"/>
    <col min="3334" max="3334" width="10.5546875" style="36" bestFit="1" customWidth="1"/>
    <col min="3335" max="3335" width="10" style="36" customWidth="1"/>
    <col min="3336" max="3584" width="8.88671875" style="36"/>
    <col min="3585" max="3585" width="21" style="36" customWidth="1"/>
    <col min="3586" max="3588" width="20" style="36" customWidth="1"/>
    <col min="3589" max="3589" width="8.88671875" style="36"/>
    <col min="3590" max="3590" width="10.5546875" style="36" bestFit="1" customWidth="1"/>
    <col min="3591" max="3591" width="10" style="36" customWidth="1"/>
    <col min="3592" max="3840" width="8.88671875" style="36"/>
    <col min="3841" max="3841" width="21" style="36" customWidth="1"/>
    <col min="3842" max="3844" width="20" style="36" customWidth="1"/>
    <col min="3845" max="3845" width="8.88671875" style="36"/>
    <col min="3846" max="3846" width="10.5546875" style="36" bestFit="1" customWidth="1"/>
    <col min="3847" max="3847" width="10" style="36" customWidth="1"/>
    <col min="3848" max="4096" width="8.88671875" style="36"/>
    <col min="4097" max="4097" width="21" style="36" customWidth="1"/>
    <col min="4098" max="4100" width="20" style="36" customWidth="1"/>
    <col min="4101" max="4101" width="8.88671875" style="36"/>
    <col min="4102" max="4102" width="10.5546875" style="36" bestFit="1" customWidth="1"/>
    <col min="4103" max="4103" width="10" style="36" customWidth="1"/>
    <col min="4104" max="4352" width="8.88671875" style="36"/>
    <col min="4353" max="4353" width="21" style="36" customWidth="1"/>
    <col min="4354" max="4356" width="20" style="36" customWidth="1"/>
    <col min="4357" max="4357" width="8.88671875" style="36"/>
    <col min="4358" max="4358" width="10.5546875" style="36" bestFit="1" customWidth="1"/>
    <col min="4359" max="4359" width="10" style="36" customWidth="1"/>
    <col min="4360" max="4608" width="8.88671875" style="36"/>
    <col min="4609" max="4609" width="21" style="36" customWidth="1"/>
    <col min="4610" max="4612" width="20" style="36" customWidth="1"/>
    <col min="4613" max="4613" width="8.88671875" style="36"/>
    <col min="4614" max="4614" width="10.5546875" style="36" bestFit="1" customWidth="1"/>
    <col min="4615" max="4615" width="10" style="36" customWidth="1"/>
    <col min="4616" max="4864" width="8.88671875" style="36"/>
    <col min="4865" max="4865" width="21" style="36" customWidth="1"/>
    <col min="4866" max="4868" width="20" style="36" customWidth="1"/>
    <col min="4869" max="4869" width="8.88671875" style="36"/>
    <col min="4870" max="4870" width="10.5546875" style="36" bestFit="1" customWidth="1"/>
    <col min="4871" max="4871" width="10" style="36" customWidth="1"/>
    <col min="4872" max="5120" width="8.88671875" style="36"/>
    <col min="5121" max="5121" width="21" style="36" customWidth="1"/>
    <col min="5122" max="5124" width="20" style="36" customWidth="1"/>
    <col min="5125" max="5125" width="8.88671875" style="36"/>
    <col min="5126" max="5126" width="10.5546875" style="36" bestFit="1" customWidth="1"/>
    <col min="5127" max="5127" width="10" style="36" customWidth="1"/>
    <col min="5128" max="5376" width="8.88671875" style="36"/>
    <col min="5377" max="5377" width="21" style="36" customWidth="1"/>
    <col min="5378" max="5380" width="20" style="36" customWidth="1"/>
    <col min="5381" max="5381" width="8.88671875" style="36"/>
    <col min="5382" max="5382" width="10.5546875" style="36" bestFit="1" customWidth="1"/>
    <col min="5383" max="5383" width="10" style="36" customWidth="1"/>
    <col min="5384" max="5632" width="8.88671875" style="36"/>
    <col min="5633" max="5633" width="21" style="36" customWidth="1"/>
    <col min="5634" max="5636" width="20" style="36" customWidth="1"/>
    <col min="5637" max="5637" width="8.88671875" style="36"/>
    <col min="5638" max="5638" width="10.5546875" style="36" bestFit="1" customWidth="1"/>
    <col min="5639" max="5639" width="10" style="36" customWidth="1"/>
    <col min="5640" max="5888" width="8.88671875" style="36"/>
    <col min="5889" max="5889" width="21" style="36" customWidth="1"/>
    <col min="5890" max="5892" width="20" style="36" customWidth="1"/>
    <col min="5893" max="5893" width="8.88671875" style="36"/>
    <col min="5894" max="5894" width="10.5546875" style="36" bestFit="1" customWidth="1"/>
    <col min="5895" max="5895" width="10" style="36" customWidth="1"/>
    <col min="5896" max="6144" width="8.88671875" style="36"/>
    <col min="6145" max="6145" width="21" style="36" customWidth="1"/>
    <col min="6146" max="6148" width="20" style="36" customWidth="1"/>
    <col min="6149" max="6149" width="8.88671875" style="36"/>
    <col min="6150" max="6150" width="10.5546875" style="36" bestFit="1" customWidth="1"/>
    <col min="6151" max="6151" width="10" style="36" customWidth="1"/>
    <col min="6152" max="6400" width="8.88671875" style="36"/>
    <col min="6401" max="6401" width="21" style="36" customWidth="1"/>
    <col min="6402" max="6404" width="20" style="36" customWidth="1"/>
    <col min="6405" max="6405" width="8.88671875" style="36"/>
    <col min="6406" max="6406" width="10.5546875" style="36" bestFit="1" customWidth="1"/>
    <col min="6407" max="6407" width="10" style="36" customWidth="1"/>
    <col min="6408" max="6656" width="8.88671875" style="36"/>
    <col min="6657" max="6657" width="21" style="36" customWidth="1"/>
    <col min="6658" max="6660" width="20" style="36" customWidth="1"/>
    <col min="6661" max="6661" width="8.88671875" style="36"/>
    <col min="6662" max="6662" width="10.5546875" style="36" bestFit="1" customWidth="1"/>
    <col min="6663" max="6663" width="10" style="36" customWidth="1"/>
    <col min="6664" max="6912" width="8.88671875" style="36"/>
    <col min="6913" max="6913" width="21" style="36" customWidth="1"/>
    <col min="6914" max="6916" width="20" style="36" customWidth="1"/>
    <col min="6917" max="6917" width="8.88671875" style="36"/>
    <col min="6918" max="6918" width="10.5546875" style="36" bestFit="1" customWidth="1"/>
    <col min="6919" max="6919" width="10" style="36" customWidth="1"/>
    <col min="6920" max="7168" width="8.88671875" style="36"/>
    <col min="7169" max="7169" width="21" style="36" customWidth="1"/>
    <col min="7170" max="7172" width="20" style="36" customWidth="1"/>
    <col min="7173" max="7173" width="8.88671875" style="36"/>
    <col min="7174" max="7174" width="10.5546875" style="36" bestFit="1" customWidth="1"/>
    <col min="7175" max="7175" width="10" style="36" customWidth="1"/>
    <col min="7176" max="7424" width="8.88671875" style="36"/>
    <col min="7425" max="7425" width="21" style="36" customWidth="1"/>
    <col min="7426" max="7428" width="20" style="36" customWidth="1"/>
    <col min="7429" max="7429" width="8.88671875" style="36"/>
    <col min="7430" max="7430" width="10.5546875" style="36" bestFit="1" customWidth="1"/>
    <col min="7431" max="7431" width="10" style="36" customWidth="1"/>
    <col min="7432" max="7680" width="8.88671875" style="36"/>
    <col min="7681" max="7681" width="21" style="36" customWidth="1"/>
    <col min="7682" max="7684" width="20" style="36" customWidth="1"/>
    <col min="7685" max="7685" width="8.88671875" style="36"/>
    <col min="7686" max="7686" width="10.5546875" style="36" bestFit="1" customWidth="1"/>
    <col min="7687" max="7687" width="10" style="36" customWidth="1"/>
    <col min="7688" max="7936" width="8.88671875" style="36"/>
    <col min="7937" max="7937" width="21" style="36" customWidth="1"/>
    <col min="7938" max="7940" width="20" style="36" customWidth="1"/>
    <col min="7941" max="7941" width="8.88671875" style="36"/>
    <col min="7942" max="7942" width="10.5546875" style="36" bestFit="1" customWidth="1"/>
    <col min="7943" max="7943" width="10" style="36" customWidth="1"/>
    <col min="7944" max="8192" width="8.88671875" style="36"/>
    <col min="8193" max="8193" width="21" style="36" customWidth="1"/>
    <col min="8194" max="8196" width="20" style="36" customWidth="1"/>
    <col min="8197" max="8197" width="8.88671875" style="36"/>
    <col min="8198" max="8198" width="10.5546875" style="36" bestFit="1" customWidth="1"/>
    <col min="8199" max="8199" width="10" style="36" customWidth="1"/>
    <col min="8200" max="8448" width="8.88671875" style="36"/>
    <col min="8449" max="8449" width="21" style="36" customWidth="1"/>
    <col min="8450" max="8452" width="20" style="36" customWidth="1"/>
    <col min="8453" max="8453" width="8.88671875" style="36"/>
    <col min="8454" max="8454" width="10.5546875" style="36" bestFit="1" customWidth="1"/>
    <col min="8455" max="8455" width="10" style="36" customWidth="1"/>
    <col min="8456" max="8704" width="8.88671875" style="36"/>
    <col min="8705" max="8705" width="21" style="36" customWidth="1"/>
    <col min="8706" max="8708" width="20" style="36" customWidth="1"/>
    <col min="8709" max="8709" width="8.88671875" style="36"/>
    <col min="8710" max="8710" width="10.5546875" style="36" bestFit="1" customWidth="1"/>
    <col min="8711" max="8711" width="10" style="36" customWidth="1"/>
    <col min="8712" max="8960" width="8.88671875" style="36"/>
    <col min="8961" max="8961" width="21" style="36" customWidth="1"/>
    <col min="8962" max="8964" width="20" style="36" customWidth="1"/>
    <col min="8965" max="8965" width="8.88671875" style="36"/>
    <col min="8966" max="8966" width="10.5546875" style="36" bestFit="1" customWidth="1"/>
    <col min="8967" max="8967" width="10" style="36" customWidth="1"/>
    <col min="8968" max="9216" width="8.88671875" style="36"/>
    <col min="9217" max="9217" width="21" style="36" customWidth="1"/>
    <col min="9218" max="9220" width="20" style="36" customWidth="1"/>
    <col min="9221" max="9221" width="8.88671875" style="36"/>
    <col min="9222" max="9222" width="10.5546875" style="36" bestFit="1" customWidth="1"/>
    <col min="9223" max="9223" width="10" style="36" customWidth="1"/>
    <col min="9224" max="9472" width="8.88671875" style="36"/>
    <col min="9473" max="9473" width="21" style="36" customWidth="1"/>
    <col min="9474" max="9476" width="20" style="36" customWidth="1"/>
    <col min="9477" max="9477" width="8.88671875" style="36"/>
    <col min="9478" max="9478" width="10.5546875" style="36" bestFit="1" customWidth="1"/>
    <col min="9479" max="9479" width="10" style="36" customWidth="1"/>
    <col min="9480" max="9728" width="8.88671875" style="36"/>
    <col min="9729" max="9729" width="21" style="36" customWidth="1"/>
    <col min="9730" max="9732" width="20" style="36" customWidth="1"/>
    <col min="9733" max="9733" width="8.88671875" style="36"/>
    <col min="9734" max="9734" width="10.5546875" style="36" bestFit="1" customWidth="1"/>
    <col min="9735" max="9735" width="10" style="36" customWidth="1"/>
    <col min="9736" max="9984" width="8.88671875" style="36"/>
    <col min="9985" max="9985" width="21" style="36" customWidth="1"/>
    <col min="9986" max="9988" width="20" style="36" customWidth="1"/>
    <col min="9989" max="9989" width="8.88671875" style="36"/>
    <col min="9990" max="9990" width="10.5546875" style="36" bestFit="1" customWidth="1"/>
    <col min="9991" max="9991" width="10" style="36" customWidth="1"/>
    <col min="9992" max="10240" width="8.88671875" style="36"/>
    <col min="10241" max="10241" width="21" style="36" customWidth="1"/>
    <col min="10242" max="10244" width="20" style="36" customWidth="1"/>
    <col min="10245" max="10245" width="8.88671875" style="36"/>
    <col min="10246" max="10246" width="10.5546875" style="36" bestFit="1" customWidth="1"/>
    <col min="10247" max="10247" width="10" style="36" customWidth="1"/>
    <col min="10248" max="10496" width="8.88671875" style="36"/>
    <col min="10497" max="10497" width="21" style="36" customWidth="1"/>
    <col min="10498" max="10500" width="20" style="36" customWidth="1"/>
    <col min="10501" max="10501" width="8.88671875" style="36"/>
    <col min="10502" max="10502" width="10.5546875" style="36" bestFit="1" customWidth="1"/>
    <col min="10503" max="10503" width="10" style="36" customWidth="1"/>
    <col min="10504" max="10752" width="8.88671875" style="36"/>
    <col min="10753" max="10753" width="21" style="36" customWidth="1"/>
    <col min="10754" max="10756" width="20" style="36" customWidth="1"/>
    <col min="10757" max="10757" width="8.88671875" style="36"/>
    <col min="10758" max="10758" width="10.5546875" style="36" bestFit="1" customWidth="1"/>
    <col min="10759" max="10759" width="10" style="36" customWidth="1"/>
    <col min="10760" max="11008" width="8.88671875" style="36"/>
    <col min="11009" max="11009" width="21" style="36" customWidth="1"/>
    <col min="11010" max="11012" width="20" style="36" customWidth="1"/>
    <col min="11013" max="11013" width="8.88671875" style="36"/>
    <col min="11014" max="11014" width="10.5546875" style="36" bestFit="1" customWidth="1"/>
    <col min="11015" max="11015" width="10" style="36" customWidth="1"/>
    <col min="11016" max="11264" width="8.88671875" style="36"/>
    <col min="11265" max="11265" width="21" style="36" customWidth="1"/>
    <col min="11266" max="11268" width="20" style="36" customWidth="1"/>
    <col min="11269" max="11269" width="8.88671875" style="36"/>
    <col min="11270" max="11270" width="10.5546875" style="36" bestFit="1" customWidth="1"/>
    <col min="11271" max="11271" width="10" style="36" customWidth="1"/>
    <col min="11272" max="11520" width="8.88671875" style="36"/>
    <col min="11521" max="11521" width="21" style="36" customWidth="1"/>
    <col min="11522" max="11524" width="20" style="36" customWidth="1"/>
    <col min="11525" max="11525" width="8.88671875" style="36"/>
    <col min="11526" max="11526" width="10.5546875" style="36" bestFit="1" customWidth="1"/>
    <col min="11527" max="11527" width="10" style="36" customWidth="1"/>
    <col min="11528" max="11776" width="8.88671875" style="36"/>
    <col min="11777" max="11777" width="21" style="36" customWidth="1"/>
    <col min="11778" max="11780" width="20" style="36" customWidth="1"/>
    <col min="11781" max="11781" width="8.88671875" style="36"/>
    <col min="11782" max="11782" width="10.5546875" style="36" bestFit="1" customWidth="1"/>
    <col min="11783" max="11783" width="10" style="36" customWidth="1"/>
    <col min="11784" max="12032" width="8.88671875" style="36"/>
    <col min="12033" max="12033" width="21" style="36" customWidth="1"/>
    <col min="12034" max="12036" width="20" style="36" customWidth="1"/>
    <col min="12037" max="12037" width="8.88671875" style="36"/>
    <col min="12038" max="12038" width="10.5546875" style="36" bestFit="1" customWidth="1"/>
    <col min="12039" max="12039" width="10" style="36" customWidth="1"/>
    <col min="12040" max="12288" width="8.88671875" style="36"/>
    <col min="12289" max="12289" width="21" style="36" customWidth="1"/>
    <col min="12290" max="12292" width="20" style="36" customWidth="1"/>
    <col min="12293" max="12293" width="8.88671875" style="36"/>
    <col min="12294" max="12294" width="10.5546875" style="36" bestFit="1" customWidth="1"/>
    <col min="12295" max="12295" width="10" style="36" customWidth="1"/>
    <col min="12296" max="12544" width="8.88671875" style="36"/>
    <col min="12545" max="12545" width="21" style="36" customWidth="1"/>
    <col min="12546" max="12548" width="20" style="36" customWidth="1"/>
    <col min="12549" max="12549" width="8.88671875" style="36"/>
    <col min="12550" max="12550" width="10.5546875" style="36" bestFit="1" customWidth="1"/>
    <col min="12551" max="12551" width="10" style="36" customWidth="1"/>
    <col min="12552" max="12800" width="8.88671875" style="36"/>
    <col min="12801" max="12801" width="21" style="36" customWidth="1"/>
    <col min="12802" max="12804" width="20" style="36" customWidth="1"/>
    <col min="12805" max="12805" width="8.88671875" style="36"/>
    <col min="12806" max="12806" width="10.5546875" style="36" bestFit="1" customWidth="1"/>
    <col min="12807" max="12807" width="10" style="36" customWidth="1"/>
    <col min="12808" max="13056" width="8.88671875" style="36"/>
    <col min="13057" max="13057" width="21" style="36" customWidth="1"/>
    <col min="13058" max="13060" width="20" style="36" customWidth="1"/>
    <col min="13061" max="13061" width="8.88671875" style="36"/>
    <col min="13062" max="13062" width="10.5546875" style="36" bestFit="1" customWidth="1"/>
    <col min="13063" max="13063" width="10" style="36" customWidth="1"/>
    <col min="13064" max="13312" width="8.88671875" style="36"/>
    <col min="13313" max="13313" width="21" style="36" customWidth="1"/>
    <col min="13314" max="13316" width="20" style="36" customWidth="1"/>
    <col min="13317" max="13317" width="8.88671875" style="36"/>
    <col min="13318" max="13318" width="10.5546875" style="36" bestFit="1" customWidth="1"/>
    <col min="13319" max="13319" width="10" style="36" customWidth="1"/>
    <col min="13320" max="13568" width="8.88671875" style="36"/>
    <col min="13569" max="13569" width="21" style="36" customWidth="1"/>
    <col min="13570" max="13572" width="20" style="36" customWidth="1"/>
    <col min="13573" max="13573" width="8.88671875" style="36"/>
    <col min="13574" max="13574" width="10.5546875" style="36" bestFit="1" customWidth="1"/>
    <col min="13575" max="13575" width="10" style="36" customWidth="1"/>
    <col min="13576" max="13824" width="8.88671875" style="36"/>
    <col min="13825" max="13825" width="21" style="36" customWidth="1"/>
    <col min="13826" max="13828" width="20" style="36" customWidth="1"/>
    <col min="13829" max="13829" width="8.88671875" style="36"/>
    <col min="13830" max="13830" width="10.5546875" style="36" bestFit="1" customWidth="1"/>
    <col min="13831" max="13831" width="10" style="36" customWidth="1"/>
    <col min="13832" max="14080" width="8.88671875" style="36"/>
    <col min="14081" max="14081" width="21" style="36" customWidth="1"/>
    <col min="14082" max="14084" width="20" style="36" customWidth="1"/>
    <col min="14085" max="14085" width="8.88671875" style="36"/>
    <col min="14086" max="14086" width="10.5546875" style="36" bestFit="1" customWidth="1"/>
    <col min="14087" max="14087" width="10" style="36" customWidth="1"/>
    <col min="14088" max="14336" width="8.88671875" style="36"/>
    <col min="14337" max="14337" width="21" style="36" customWidth="1"/>
    <col min="14338" max="14340" width="20" style="36" customWidth="1"/>
    <col min="14341" max="14341" width="8.88671875" style="36"/>
    <col min="14342" max="14342" width="10.5546875" style="36" bestFit="1" customWidth="1"/>
    <col min="14343" max="14343" width="10" style="36" customWidth="1"/>
    <col min="14344" max="14592" width="8.88671875" style="36"/>
    <col min="14593" max="14593" width="21" style="36" customWidth="1"/>
    <col min="14594" max="14596" width="20" style="36" customWidth="1"/>
    <col min="14597" max="14597" width="8.88671875" style="36"/>
    <col min="14598" max="14598" width="10.5546875" style="36" bestFit="1" customWidth="1"/>
    <col min="14599" max="14599" width="10" style="36" customWidth="1"/>
    <col min="14600" max="14848" width="8.88671875" style="36"/>
    <col min="14849" max="14849" width="21" style="36" customWidth="1"/>
    <col min="14850" max="14852" width="20" style="36" customWidth="1"/>
    <col min="14853" max="14853" width="8.88671875" style="36"/>
    <col min="14854" max="14854" width="10.5546875" style="36" bestFit="1" customWidth="1"/>
    <col min="14855" max="14855" width="10" style="36" customWidth="1"/>
    <col min="14856" max="15104" width="8.88671875" style="36"/>
    <col min="15105" max="15105" width="21" style="36" customWidth="1"/>
    <col min="15106" max="15108" width="20" style="36" customWidth="1"/>
    <col min="15109" max="15109" width="8.88671875" style="36"/>
    <col min="15110" max="15110" width="10.5546875" style="36" bestFit="1" customWidth="1"/>
    <col min="15111" max="15111" width="10" style="36" customWidth="1"/>
    <col min="15112" max="15360" width="8.88671875" style="36"/>
    <col min="15361" max="15361" width="21" style="36" customWidth="1"/>
    <col min="15362" max="15364" width="20" style="36" customWidth="1"/>
    <col min="15365" max="15365" width="8.88671875" style="36"/>
    <col min="15366" max="15366" width="10.5546875" style="36" bestFit="1" customWidth="1"/>
    <col min="15367" max="15367" width="10" style="36" customWidth="1"/>
    <col min="15368" max="15616" width="8.88671875" style="36"/>
    <col min="15617" max="15617" width="21" style="36" customWidth="1"/>
    <col min="15618" max="15620" width="20" style="36" customWidth="1"/>
    <col min="15621" max="15621" width="8.88671875" style="36"/>
    <col min="15622" max="15622" width="10.5546875" style="36" bestFit="1" customWidth="1"/>
    <col min="15623" max="15623" width="10" style="36" customWidth="1"/>
    <col min="15624" max="15872" width="8.88671875" style="36"/>
    <col min="15873" max="15873" width="21" style="36" customWidth="1"/>
    <col min="15874" max="15876" width="20" style="36" customWidth="1"/>
    <col min="15877" max="15877" width="8.88671875" style="36"/>
    <col min="15878" max="15878" width="10.5546875" style="36" bestFit="1" customWidth="1"/>
    <col min="15879" max="15879" width="10" style="36" customWidth="1"/>
    <col min="15880" max="16128" width="8.88671875" style="36"/>
    <col min="16129" max="16129" width="21" style="36" customWidth="1"/>
    <col min="16130" max="16132" width="20" style="36" customWidth="1"/>
    <col min="16133" max="16133" width="8.88671875" style="36"/>
    <col min="16134" max="16134" width="10.5546875" style="36" bestFit="1" customWidth="1"/>
    <col min="16135" max="16135" width="10" style="36" customWidth="1"/>
    <col min="16136" max="16384" width="8.88671875" style="36"/>
  </cols>
  <sheetData>
    <row r="1" spans="1:11" ht="31.5" customHeight="1">
      <c r="A1" s="118" t="s">
        <v>262</v>
      </c>
      <c r="B1" s="118"/>
      <c r="C1" s="118"/>
      <c r="D1" s="118"/>
      <c r="E1" s="99"/>
      <c r="F1" s="99"/>
      <c r="G1" s="100"/>
      <c r="H1" s="99"/>
      <c r="I1" s="99"/>
      <c r="J1" s="99"/>
    </row>
    <row r="2" spans="1:11" ht="24.75" customHeight="1">
      <c r="D2" s="101" t="s">
        <v>1</v>
      </c>
      <c r="E2" s="38"/>
      <c r="F2" s="38"/>
    </row>
    <row r="3" spans="1:11" ht="31.5" customHeight="1">
      <c r="A3" s="103"/>
      <c r="B3" s="104" t="s">
        <v>275</v>
      </c>
      <c r="C3" s="105" t="s">
        <v>194</v>
      </c>
      <c r="D3" s="106" t="s">
        <v>3</v>
      </c>
      <c r="H3" s="107"/>
    </row>
    <row r="4" spans="1:11" ht="31.5" customHeight="1">
      <c r="A4" s="108" t="s">
        <v>263</v>
      </c>
      <c r="B4" s="109">
        <v>5326.7</v>
      </c>
      <c r="C4" s="109">
        <v>4993.2</v>
      </c>
      <c r="D4" s="110">
        <f>B4/C4*100-100</f>
        <v>6.6790835536329354</v>
      </c>
      <c r="E4" s="37"/>
      <c r="K4" s="37"/>
    </row>
    <row r="5" spans="1:11" ht="31.5" customHeight="1">
      <c r="A5" s="103" t="s">
        <v>251</v>
      </c>
      <c r="B5" s="111"/>
      <c r="C5" s="111"/>
      <c r="D5" s="110"/>
    </row>
    <row r="6" spans="1:11" ht="31.5" customHeight="1">
      <c r="A6" s="103" t="s">
        <v>264</v>
      </c>
      <c r="B6" s="111">
        <v>3847.9</v>
      </c>
      <c r="C6" s="111">
        <v>3759.5</v>
      </c>
      <c r="D6" s="110">
        <f t="shared" ref="D6:D17" si="0">B6/C6*100-100</f>
        <v>2.3513765128341504</v>
      </c>
      <c r="F6" s="102"/>
    </row>
    <row r="7" spans="1:11" ht="31.5" customHeight="1">
      <c r="A7" s="103" t="s">
        <v>265</v>
      </c>
      <c r="B7" s="111">
        <v>2890</v>
      </c>
      <c r="C7" s="111">
        <v>3232.2</v>
      </c>
      <c r="D7" s="110">
        <f t="shared" si="0"/>
        <v>-10.587216137615243</v>
      </c>
      <c r="F7" s="102"/>
    </row>
    <row r="8" spans="1:11" ht="31.5" customHeight="1">
      <c r="A8" s="103" t="s">
        <v>266</v>
      </c>
      <c r="B8" s="111">
        <v>902.2</v>
      </c>
      <c r="C8" s="111">
        <v>476.5</v>
      </c>
      <c r="D8" s="110">
        <f t="shared" si="0"/>
        <v>89.3389296956978</v>
      </c>
      <c r="F8" s="102"/>
    </row>
    <row r="9" spans="1:11" ht="31.5" customHeight="1">
      <c r="A9" s="103" t="s">
        <v>267</v>
      </c>
      <c r="B9" s="111"/>
      <c r="C9" s="111"/>
      <c r="D9" s="110" t="s">
        <v>257</v>
      </c>
      <c r="F9" s="102"/>
    </row>
    <row r="10" spans="1:11" ht="31.5" customHeight="1">
      <c r="A10" s="103" t="s">
        <v>268</v>
      </c>
      <c r="B10" s="111">
        <v>55.7</v>
      </c>
      <c r="C10" s="111">
        <v>50.8</v>
      </c>
      <c r="D10" s="110">
        <f t="shared" si="0"/>
        <v>9.6456692913385922</v>
      </c>
      <c r="F10" s="102"/>
    </row>
    <row r="11" spans="1:11" ht="31.5" customHeight="1">
      <c r="A11" s="103" t="s">
        <v>269</v>
      </c>
      <c r="B11" s="111">
        <v>1478.8</v>
      </c>
      <c r="C11" s="111">
        <v>1233.7</v>
      </c>
      <c r="D11" s="110">
        <f t="shared" si="0"/>
        <v>19.867066547783068</v>
      </c>
      <c r="F11" s="102"/>
    </row>
    <row r="12" spans="1:11" ht="31.5" customHeight="1">
      <c r="A12" s="103" t="s">
        <v>254</v>
      </c>
      <c r="B12" s="111"/>
      <c r="C12" s="111"/>
      <c r="D12" s="110"/>
      <c r="F12" s="102"/>
    </row>
    <row r="13" spans="1:11" ht="31.5" customHeight="1">
      <c r="A13" s="103" t="s">
        <v>255</v>
      </c>
      <c r="B13" s="111">
        <v>3151.4</v>
      </c>
      <c r="C13" s="111">
        <v>3426.1</v>
      </c>
      <c r="D13" s="110">
        <f t="shared" si="0"/>
        <v>-8.0178628761565562</v>
      </c>
      <c r="F13" s="102"/>
    </row>
    <row r="14" spans="1:11" ht="31.5" customHeight="1">
      <c r="A14" s="103" t="s">
        <v>256</v>
      </c>
      <c r="B14" s="112" t="s">
        <v>257</v>
      </c>
      <c r="C14" s="112" t="s">
        <v>257</v>
      </c>
      <c r="D14" s="110" t="s">
        <v>257</v>
      </c>
      <c r="F14" s="102"/>
    </row>
    <row r="15" spans="1:11" ht="31.5" customHeight="1">
      <c r="A15" s="103" t="s">
        <v>258</v>
      </c>
      <c r="B15" s="111">
        <v>2096</v>
      </c>
      <c r="C15" s="111">
        <v>1365.7</v>
      </c>
      <c r="D15" s="110">
        <f t="shared" si="0"/>
        <v>53.474408728124757</v>
      </c>
      <c r="F15" s="102"/>
    </row>
    <row r="16" spans="1:11" ht="31.5" customHeight="1">
      <c r="A16" s="103" t="s">
        <v>259</v>
      </c>
      <c r="B16" s="112" t="s">
        <v>257</v>
      </c>
      <c r="C16" s="112" t="s">
        <v>257</v>
      </c>
      <c r="D16" s="110" t="s">
        <v>257</v>
      </c>
      <c r="F16" s="102"/>
    </row>
    <row r="17" spans="1:6" ht="31.5" customHeight="1">
      <c r="A17" s="103" t="s">
        <v>260</v>
      </c>
      <c r="B17" s="112">
        <v>79.3</v>
      </c>
      <c r="C17" s="112">
        <v>201.4</v>
      </c>
      <c r="D17" s="110">
        <f t="shared" si="0"/>
        <v>-60.625620655412114</v>
      </c>
      <c r="F17" s="102"/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H18" sqref="H18"/>
    </sheetView>
  </sheetViews>
  <sheetFormatPr defaultColWidth="10" defaultRowHeight="15.6"/>
  <cols>
    <col min="1" max="1" width="31.109375" style="36" customWidth="1"/>
    <col min="2" max="2" width="19.44140625" style="36" customWidth="1"/>
    <col min="3" max="3" width="19.44140625" style="37" customWidth="1"/>
    <col min="4" max="4" width="19.44140625" style="36" customWidth="1"/>
    <col min="5" max="5" width="11.6640625" style="36" bestFit="1" customWidth="1"/>
    <col min="6" max="6" width="10.5546875" style="36" bestFit="1" customWidth="1"/>
    <col min="7" max="8" width="13" style="36" bestFit="1" customWidth="1"/>
    <col min="9" max="9" width="11" style="36" bestFit="1" customWidth="1"/>
    <col min="10" max="10" width="11" style="36" customWidth="1"/>
    <col min="11" max="256" width="10" style="36"/>
    <col min="257" max="257" width="31.109375" style="36" customWidth="1"/>
    <col min="258" max="260" width="19.44140625" style="36" customWidth="1"/>
    <col min="261" max="261" width="11.6640625" style="36" bestFit="1" customWidth="1"/>
    <col min="262" max="262" width="10.5546875" style="36" bestFit="1" customWidth="1"/>
    <col min="263" max="264" width="13" style="36" bestFit="1" customWidth="1"/>
    <col min="265" max="265" width="11" style="36" bestFit="1" customWidth="1"/>
    <col min="266" max="266" width="11" style="36" customWidth="1"/>
    <col min="267" max="512" width="10" style="36"/>
    <col min="513" max="513" width="31.109375" style="36" customWidth="1"/>
    <col min="514" max="516" width="19.44140625" style="36" customWidth="1"/>
    <col min="517" max="517" width="11.6640625" style="36" bestFit="1" customWidth="1"/>
    <col min="518" max="518" width="10.5546875" style="36" bestFit="1" customWidth="1"/>
    <col min="519" max="520" width="13" style="36" bestFit="1" customWidth="1"/>
    <col min="521" max="521" width="11" style="36" bestFit="1" customWidth="1"/>
    <col min="522" max="522" width="11" style="36" customWidth="1"/>
    <col min="523" max="768" width="10" style="36"/>
    <col min="769" max="769" width="31.109375" style="36" customWidth="1"/>
    <col min="770" max="772" width="19.44140625" style="36" customWidth="1"/>
    <col min="773" max="773" width="11.6640625" style="36" bestFit="1" customWidth="1"/>
    <col min="774" max="774" width="10.5546875" style="36" bestFit="1" customWidth="1"/>
    <col min="775" max="776" width="13" style="36" bestFit="1" customWidth="1"/>
    <col min="777" max="777" width="11" style="36" bestFit="1" customWidth="1"/>
    <col min="778" max="778" width="11" style="36" customWidth="1"/>
    <col min="779" max="1024" width="10" style="36"/>
    <col min="1025" max="1025" width="31.109375" style="36" customWidth="1"/>
    <col min="1026" max="1028" width="19.44140625" style="36" customWidth="1"/>
    <col min="1029" max="1029" width="11.6640625" style="36" bestFit="1" customWidth="1"/>
    <col min="1030" max="1030" width="10.5546875" style="36" bestFit="1" customWidth="1"/>
    <col min="1031" max="1032" width="13" style="36" bestFit="1" customWidth="1"/>
    <col min="1033" max="1033" width="11" style="36" bestFit="1" customWidth="1"/>
    <col min="1034" max="1034" width="11" style="36" customWidth="1"/>
    <col min="1035" max="1280" width="10" style="36"/>
    <col min="1281" max="1281" width="31.109375" style="36" customWidth="1"/>
    <col min="1282" max="1284" width="19.44140625" style="36" customWidth="1"/>
    <col min="1285" max="1285" width="11.6640625" style="36" bestFit="1" customWidth="1"/>
    <col min="1286" max="1286" width="10.5546875" style="36" bestFit="1" customWidth="1"/>
    <col min="1287" max="1288" width="13" style="36" bestFit="1" customWidth="1"/>
    <col min="1289" max="1289" width="11" style="36" bestFit="1" customWidth="1"/>
    <col min="1290" max="1290" width="11" style="36" customWidth="1"/>
    <col min="1291" max="1536" width="10" style="36"/>
    <col min="1537" max="1537" width="31.109375" style="36" customWidth="1"/>
    <col min="1538" max="1540" width="19.44140625" style="36" customWidth="1"/>
    <col min="1541" max="1541" width="11.6640625" style="36" bestFit="1" customWidth="1"/>
    <col min="1542" max="1542" width="10.5546875" style="36" bestFit="1" customWidth="1"/>
    <col min="1543" max="1544" width="13" style="36" bestFit="1" customWidth="1"/>
    <col min="1545" max="1545" width="11" style="36" bestFit="1" customWidth="1"/>
    <col min="1546" max="1546" width="11" style="36" customWidth="1"/>
    <col min="1547" max="1792" width="10" style="36"/>
    <col min="1793" max="1793" width="31.109375" style="36" customWidth="1"/>
    <col min="1794" max="1796" width="19.44140625" style="36" customWidth="1"/>
    <col min="1797" max="1797" width="11.6640625" style="36" bestFit="1" customWidth="1"/>
    <col min="1798" max="1798" width="10.5546875" style="36" bestFit="1" customWidth="1"/>
    <col min="1799" max="1800" width="13" style="36" bestFit="1" customWidth="1"/>
    <col min="1801" max="1801" width="11" style="36" bestFit="1" customWidth="1"/>
    <col min="1802" max="1802" width="11" style="36" customWidth="1"/>
    <col min="1803" max="2048" width="10" style="36"/>
    <col min="2049" max="2049" width="31.109375" style="36" customWidth="1"/>
    <col min="2050" max="2052" width="19.44140625" style="36" customWidth="1"/>
    <col min="2053" max="2053" width="11.6640625" style="36" bestFit="1" customWidth="1"/>
    <col min="2054" max="2054" width="10.5546875" style="36" bestFit="1" customWidth="1"/>
    <col min="2055" max="2056" width="13" style="36" bestFit="1" customWidth="1"/>
    <col min="2057" max="2057" width="11" style="36" bestFit="1" customWidth="1"/>
    <col min="2058" max="2058" width="11" style="36" customWidth="1"/>
    <col min="2059" max="2304" width="10" style="36"/>
    <col min="2305" max="2305" width="31.109375" style="36" customWidth="1"/>
    <col min="2306" max="2308" width="19.44140625" style="36" customWidth="1"/>
    <col min="2309" max="2309" width="11.6640625" style="36" bestFit="1" customWidth="1"/>
    <col min="2310" max="2310" width="10.5546875" style="36" bestFit="1" customWidth="1"/>
    <col min="2311" max="2312" width="13" style="36" bestFit="1" customWidth="1"/>
    <col min="2313" max="2313" width="11" style="36" bestFit="1" customWidth="1"/>
    <col min="2314" max="2314" width="11" style="36" customWidth="1"/>
    <col min="2315" max="2560" width="10" style="36"/>
    <col min="2561" max="2561" width="31.109375" style="36" customWidth="1"/>
    <col min="2562" max="2564" width="19.44140625" style="36" customWidth="1"/>
    <col min="2565" max="2565" width="11.6640625" style="36" bestFit="1" customWidth="1"/>
    <col min="2566" max="2566" width="10.5546875" style="36" bestFit="1" customWidth="1"/>
    <col min="2567" max="2568" width="13" style="36" bestFit="1" customWidth="1"/>
    <col min="2569" max="2569" width="11" style="36" bestFit="1" customWidth="1"/>
    <col min="2570" max="2570" width="11" style="36" customWidth="1"/>
    <col min="2571" max="2816" width="10" style="36"/>
    <col min="2817" max="2817" width="31.109375" style="36" customWidth="1"/>
    <col min="2818" max="2820" width="19.44140625" style="36" customWidth="1"/>
    <col min="2821" max="2821" width="11.6640625" style="36" bestFit="1" customWidth="1"/>
    <col min="2822" max="2822" width="10.5546875" style="36" bestFit="1" customWidth="1"/>
    <col min="2823" max="2824" width="13" style="36" bestFit="1" customWidth="1"/>
    <col min="2825" max="2825" width="11" style="36" bestFit="1" customWidth="1"/>
    <col min="2826" max="2826" width="11" style="36" customWidth="1"/>
    <col min="2827" max="3072" width="10" style="36"/>
    <col min="3073" max="3073" width="31.109375" style="36" customWidth="1"/>
    <col min="3074" max="3076" width="19.44140625" style="36" customWidth="1"/>
    <col min="3077" max="3077" width="11.6640625" style="36" bestFit="1" customWidth="1"/>
    <col min="3078" max="3078" width="10.5546875" style="36" bestFit="1" customWidth="1"/>
    <col min="3079" max="3080" width="13" style="36" bestFit="1" customWidth="1"/>
    <col min="3081" max="3081" width="11" style="36" bestFit="1" customWidth="1"/>
    <col min="3082" max="3082" width="11" style="36" customWidth="1"/>
    <col min="3083" max="3328" width="10" style="36"/>
    <col min="3329" max="3329" width="31.109375" style="36" customWidth="1"/>
    <col min="3330" max="3332" width="19.44140625" style="36" customWidth="1"/>
    <col min="3333" max="3333" width="11.6640625" style="36" bestFit="1" customWidth="1"/>
    <col min="3334" max="3334" width="10.5546875" style="36" bestFit="1" customWidth="1"/>
    <col min="3335" max="3336" width="13" style="36" bestFit="1" customWidth="1"/>
    <col min="3337" max="3337" width="11" style="36" bestFit="1" customWidth="1"/>
    <col min="3338" max="3338" width="11" style="36" customWidth="1"/>
    <col min="3339" max="3584" width="10" style="36"/>
    <col min="3585" max="3585" width="31.109375" style="36" customWidth="1"/>
    <col min="3586" max="3588" width="19.44140625" style="36" customWidth="1"/>
    <col min="3589" max="3589" width="11.6640625" style="36" bestFit="1" customWidth="1"/>
    <col min="3590" max="3590" width="10.5546875" style="36" bestFit="1" customWidth="1"/>
    <col min="3591" max="3592" width="13" style="36" bestFit="1" customWidth="1"/>
    <col min="3593" max="3593" width="11" style="36" bestFit="1" customWidth="1"/>
    <col min="3594" max="3594" width="11" style="36" customWidth="1"/>
    <col min="3595" max="3840" width="10" style="36"/>
    <col min="3841" max="3841" width="31.109375" style="36" customWidth="1"/>
    <col min="3842" max="3844" width="19.44140625" style="36" customWidth="1"/>
    <col min="3845" max="3845" width="11.6640625" style="36" bestFit="1" customWidth="1"/>
    <col min="3846" max="3846" width="10.5546875" style="36" bestFit="1" customWidth="1"/>
    <col min="3847" max="3848" width="13" style="36" bestFit="1" customWidth="1"/>
    <col min="3849" max="3849" width="11" style="36" bestFit="1" customWidth="1"/>
    <col min="3850" max="3850" width="11" style="36" customWidth="1"/>
    <col min="3851" max="4096" width="10" style="36"/>
    <col min="4097" max="4097" width="31.109375" style="36" customWidth="1"/>
    <col min="4098" max="4100" width="19.44140625" style="36" customWidth="1"/>
    <col min="4101" max="4101" width="11.6640625" style="36" bestFit="1" customWidth="1"/>
    <col min="4102" max="4102" width="10.5546875" style="36" bestFit="1" customWidth="1"/>
    <col min="4103" max="4104" width="13" style="36" bestFit="1" customWidth="1"/>
    <col min="4105" max="4105" width="11" style="36" bestFit="1" customWidth="1"/>
    <col min="4106" max="4106" width="11" style="36" customWidth="1"/>
    <col min="4107" max="4352" width="10" style="36"/>
    <col min="4353" max="4353" width="31.109375" style="36" customWidth="1"/>
    <col min="4354" max="4356" width="19.44140625" style="36" customWidth="1"/>
    <col min="4357" max="4357" width="11.6640625" style="36" bestFit="1" customWidth="1"/>
    <col min="4358" max="4358" width="10.5546875" style="36" bestFit="1" customWidth="1"/>
    <col min="4359" max="4360" width="13" style="36" bestFit="1" customWidth="1"/>
    <col min="4361" max="4361" width="11" style="36" bestFit="1" customWidth="1"/>
    <col min="4362" max="4362" width="11" style="36" customWidth="1"/>
    <col min="4363" max="4608" width="10" style="36"/>
    <col min="4609" max="4609" width="31.109375" style="36" customWidth="1"/>
    <col min="4610" max="4612" width="19.44140625" style="36" customWidth="1"/>
    <col min="4613" max="4613" width="11.6640625" style="36" bestFit="1" customWidth="1"/>
    <col min="4614" max="4614" width="10.5546875" style="36" bestFit="1" customWidth="1"/>
    <col min="4615" max="4616" width="13" style="36" bestFit="1" customWidth="1"/>
    <col min="4617" max="4617" width="11" style="36" bestFit="1" customWidth="1"/>
    <col min="4618" max="4618" width="11" style="36" customWidth="1"/>
    <col min="4619" max="4864" width="10" style="36"/>
    <col min="4865" max="4865" width="31.109375" style="36" customWidth="1"/>
    <col min="4866" max="4868" width="19.44140625" style="36" customWidth="1"/>
    <col min="4869" max="4869" width="11.6640625" style="36" bestFit="1" customWidth="1"/>
    <col min="4870" max="4870" width="10.5546875" style="36" bestFit="1" customWidth="1"/>
    <col min="4871" max="4872" width="13" style="36" bestFit="1" customWidth="1"/>
    <col min="4873" max="4873" width="11" style="36" bestFit="1" customWidth="1"/>
    <col min="4874" max="4874" width="11" style="36" customWidth="1"/>
    <col min="4875" max="5120" width="10" style="36"/>
    <col min="5121" max="5121" width="31.109375" style="36" customWidth="1"/>
    <col min="5122" max="5124" width="19.44140625" style="36" customWidth="1"/>
    <col min="5125" max="5125" width="11.6640625" style="36" bestFit="1" customWidth="1"/>
    <col min="5126" max="5126" width="10.5546875" style="36" bestFit="1" customWidth="1"/>
    <col min="5127" max="5128" width="13" style="36" bestFit="1" customWidth="1"/>
    <col min="5129" max="5129" width="11" style="36" bestFit="1" customWidth="1"/>
    <col min="5130" max="5130" width="11" style="36" customWidth="1"/>
    <col min="5131" max="5376" width="10" style="36"/>
    <col min="5377" max="5377" width="31.109375" style="36" customWidth="1"/>
    <col min="5378" max="5380" width="19.44140625" style="36" customWidth="1"/>
    <col min="5381" max="5381" width="11.6640625" style="36" bestFit="1" customWidth="1"/>
    <col min="5382" max="5382" width="10.5546875" style="36" bestFit="1" customWidth="1"/>
    <col min="5383" max="5384" width="13" style="36" bestFit="1" customWidth="1"/>
    <col min="5385" max="5385" width="11" style="36" bestFit="1" customWidth="1"/>
    <col min="5386" max="5386" width="11" style="36" customWidth="1"/>
    <col min="5387" max="5632" width="10" style="36"/>
    <col min="5633" max="5633" width="31.109375" style="36" customWidth="1"/>
    <col min="5634" max="5636" width="19.44140625" style="36" customWidth="1"/>
    <col min="5637" max="5637" width="11.6640625" style="36" bestFit="1" customWidth="1"/>
    <col min="5638" max="5638" width="10.5546875" style="36" bestFit="1" customWidth="1"/>
    <col min="5639" max="5640" width="13" style="36" bestFit="1" customWidth="1"/>
    <col min="5641" max="5641" width="11" style="36" bestFit="1" customWidth="1"/>
    <col min="5642" max="5642" width="11" style="36" customWidth="1"/>
    <col min="5643" max="5888" width="10" style="36"/>
    <col min="5889" max="5889" width="31.109375" style="36" customWidth="1"/>
    <col min="5890" max="5892" width="19.44140625" style="36" customWidth="1"/>
    <col min="5893" max="5893" width="11.6640625" style="36" bestFit="1" customWidth="1"/>
    <col min="5894" max="5894" width="10.5546875" style="36" bestFit="1" customWidth="1"/>
    <col min="5895" max="5896" width="13" style="36" bestFit="1" customWidth="1"/>
    <col min="5897" max="5897" width="11" style="36" bestFit="1" customWidth="1"/>
    <col min="5898" max="5898" width="11" style="36" customWidth="1"/>
    <col min="5899" max="6144" width="10" style="36"/>
    <col min="6145" max="6145" width="31.109375" style="36" customWidth="1"/>
    <col min="6146" max="6148" width="19.44140625" style="36" customWidth="1"/>
    <col min="6149" max="6149" width="11.6640625" style="36" bestFit="1" customWidth="1"/>
    <col min="6150" max="6150" width="10.5546875" style="36" bestFit="1" customWidth="1"/>
    <col min="6151" max="6152" width="13" style="36" bestFit="1" customWidth="1"/>
    <col min="6153" max="6153" width="11" style="36" bestFit="1" customWidth="1"/>
    <col min="6154" max="6154" width="11" style="36" customWidth="1"/>
    <col min="6155" max="6400" width="10" style="36"/>
    <col min="6401" max="6401" width="31.109375" style="36" customWidth="1"/>
    <col min="6402" max="6404" width="19.44140625" style="36" customWidth="1"/>
    <col min="6405" max="6405" width="11.6640625" style="36" bestFit="1" customWidth="1"/>
    <col min="6406" max="6406" width="10.5546875" style="36" bestFit="1" customWidth="1"/>
    <col min="6407" max="6408" width="13" style="36" bestFit="1" customWidth="1"/>
    <col min="6409" max="6409" width="11" style="36" bestFit="1" customWidth="1"/>
    <col min="6410" max="6410" width="11" style="36" customWidth="1"/>
    <col min="6411" max="6656" width="10" style="36"/>
    <col min="6657" max="6657" width="31.109375" style="36" customWidth="1"/>
    <col min="6658" max="6660" width="19.44140625" style="36" customWidth="1"/>
    <col min="6661" max="6661" width="11.6640625" style="36" bestFit="1" customWidth="1"/>
    <col min="6662" max="6662" width="10.5546875" style="36" bestFit="1" customWidth="1"/>
    <col min="6663" max="6664" width="13" style="36" bestFit="1" customWidth="1"/>
    <col min="6665" max="6665" width="11" style="36" bestFit="1" customWidth="1"/>
    <col min="6666" max="6666" width="11" style="36" customWidth="1"/>
    <col min="6667" max="6912" width="10" style="36"/>
    <col min="6913" max="6913" width="31.109375" style="36" customWidth="1"/>
    <col min="6914" max="6916" width="19.44140625" style="36" customWidth="1"/>
    <col min="6917" max="6917" width="11.6640625" style="36" bestFit="1" customWidth="1"/>
    <col min="6918" max="6918" width="10.5546875" style="36" bestFit="1" customWidth="1"/>
    <col min="6919" max="6920" width="13" style="36" bestFit="1" customWidth="1"/>
    <col min="6921" max="6921" width="11" style="36" bestFit="1" customWidth="1"/>
    <col min="6922" max="6922" width="11" style="36" customWidth="1"/>
    <col min="6923" max="7168" width="10" style="36"/>
    <col min="7169" max="7169" width="31.109375" style="36" customWidth="1"/>
    <col min="7170" max="7172" width="19.44140625" style="36" customWidth="1"/>
    <col min="7173" max="7173" width="11.6640625" style="36" bestFit="1" customWidth="1"/>
    <col min="7174" max="7174" width="10.5546875" style="36" bestFit="1" customWidth="1"/>
    <col min="7175" max="7176" width="13" style="36" bestFit="1" customWidth="1"/>
    <col min="7177" max="7177" width="11" style="36" bestFit="1" customWidth="1"/>
    <col min="7178" max="7178" width="11" style="36" customWidth="1"/>
    <col min="7179" max="7424" width="10" style="36"/>
    <col min="7425" max="7425" width="31.109375" style="36" customWidth="1"/>
    <col min="7426" max="7428" width="19.44140625" style="36" customWidth="1"/>
    <col min="7429" max="7429" width="11.6640625" style="36" bestFit="1" customWidth="1"/>
    <col min="7430" max="7430" width="10.5546875" style="36" bestFit="1" customWidth="1"/>
    <col min="7431" max="7432" width="13" style="36" bestFit="1" customWidth="1"/>
    <col min="7433" max="7433" width="11" style="36" bestFit="1" customWidth="1"/>
    <col min="7434" max="7434" width="11" style="36" customWidth="1"/>
    <col min="7435" max="7680" width="10" style="36"/>
    <col min="7681" max="7681" width="31.109375" style="36" customWidth="1"/>
    <col min="7682" max="7684" width="19.44140625" style="36" customWidth="1"/>
    <col min="7685" max="7685" width="11.6640625" style="36" bestFit="1" customWidth="1"/>
    <col min="7686" max="7686" width="10.5546875" style="36" bestFit="1" customWidth="1"/>
    <col min="7687" max="7688" width="13" style="36" bestFit="1" customWidth="1"/>
    <col min="7689" max="7689" width="11" style="36" bestFit="1" customWidth="1"/>
    <col min="7690" max="7690" width="11" style="36" customWidth="1"/>
    <col min="7691" max="7936" width="10" style="36"/>
    <col min="7937" max="7937" width="31.109375" style="36" customWidth="1"/>
    <col min="7938" max="7940" width="19.44140625" style="36" customWidth="1"/>
    <col min="7941" max="7941" width="11.6640625" style="36" bestFit="1" customWidth="1"/>
    <col min="7942" max="7942" width="10.5546875" style="36" bestFit="1" customWidth="1"/>
    <col min="7943" max="7944" width="13" style="36" bestFit="1" customWidth="1"/>
    <col min="7945" max="7945" width="11" style="36" bestFit="1" customWidth="1"/>
    <col min="7946" max="7946" width="11" style="36" customWidth="1"/>
    <col min="7947" max="8192" width="10" style="36"/>
    <col min="8193" max="8193" width="31.109375" style="36" customWidth="1"/>
    <col min="8194" max="8196" width="19.44140625" style="36" customWidth="1"/>
    <col min="8197" max="8197" width="11.6640625" style="36" bestFit="1" customWidth="1"/>
    <col min="8198" max="8198" width="10.5546875" style="36" bestFit="1" customWidth="1"/>
    <col min="8199" max="8200" width="13" style="36" bestFit="1" customWidth="1"/>
    <col min="8201" max="8201" width="11" style="36" bestFit="1" customWidth="1"/>
    <col min="8202" max="8202" width="11" style="36" customWidth="1"/>
    <col min="8203" max="8448" width="10" style="36"/>
    <col min="8449" max="8449" width="31.109375" style="36" customWidth="1"/>
    <col min="8450" max="8452" width="19.44140625" style="36" customWidth="1"/>
    <col min="8453" max="8453" width="11.6640625" style="36" bestFit="1" customWidth="1"/>
    <col min="8454" max="8454" width="10.5546875" style="36" bestFit="1" customWidth="1"/>
    <col min="8455" max="8456" width="13" style="36" bestFit="1" customWidth="1"/>
    <col min="8457" max="8457" width="11" style="36" bestFit="1" customWidth="1"/>
    <col min="8458" max="8458" width="11" style="36" customWidth="1"/>
    <col min="8459" max="8704" width="10" style="36"/>
    <col min="8705" max="8705" width="31.109375" style="36" customWidth="1"/>
    <col min="8706" max="8708" width="19.44140625" style="36" customWidth="1"/>
    <col min="8709" max="8709" width="11.6640625" style="36" bestFit="1" customWidth="1"/>
    <col min="8710" max="8710" width="10.5546875" style="36" bestFit="1" customWidth="1"/>
    <col min="8711" max="8712" width="13" style="36" bestFit="1" customWidth="1"/>
    <col min="8713" max="8713" width="11" style="36" bestFit="1" customWidth="1"/>
    <col min="8714" max="8714" width="11" style="36" customWidth="1"/>
    <col min="8715" max="8960" width="10" style="36"/>
    <col min="8961" max="8961" width="31.109375" style="36" customWidth="1"/>
    <col min="8962" max="8964" width="19.44140625" style="36" customWidth="1"/>
    <col min="8965" max="8965" width="11.6640625" style="36" bestFit="1" customWidth="1"/>
    <col min="8966" max="8966" width="10.5546875" style="36" bestFit="1" customWidth="1"/>
    <col min="8967" max="8968" width="13" style="36" bestFit="1" customWidth="1"/>
    <col min="8969" max="8969" width="11" style="36" bestFit="1" customWidth="1"/>
    <col min="8970" max="8970" width="11" style="36" customWidth="1"/>
    <col min="8971" max="9216" width="10" style="36"/>
    <col min="9217" max="9217" width="31.109375" style="36" customWidth="1"/>
    <col min="9218" max="9220" width="19.44140625" style="36" customWidth="1"/>
    <col min="9221" max="9221" width="11.6640625" style="36" bestFit="1" customWidth="1"/>
    <col min="9222" max="9222" width="10.5546875" style="36" bestFit="1" customWidth="1"/>
    <col min="9223" max="9224" width="13" style="36" bestFit="1" customWidth="1"/>
    <col min="9225" max="9225" width="11" style="36" bestFit="1" customWidth="1"/>
    <col min="9226" max="9226" width="11" style="36" customWidth="1"/>
    <col min="9227" max="9472" width="10" style="36"/>
    <col min="9473" max="9473" width="31.109375" style="36" customWidth="1"/>
    <col min="9474" max="9476" width="19.44140625" style="36" customWidth="1"/>
    <col min="9477" max="9477" width="11.6640625" style="36" bestFit="1" customWidth="1"/>
    <col min="9478" max="9478" width="10.5546875" style="36" bestFit="1" customWidth="1"/>
    <col min="9479" max="9480" width="13" style="36" bestFit="1" customWidth="1"/>
    <col min="9481" max="9481" width="11" style="36" bestFit="1" customWidth="1"/>
    <col min="9482" max="9482" width="11" style="36" customWidth="1"/>
    <col min="9483" max="9728" width="10" style="36"/>
    <col min="9729" max="9729" width="31.109375" style="36" customWidth="1"/>
    <col min="9730" max="9732" width="19.44140625" style="36" customWidth="1"/>
    <col min="9733" max="9733" width="11.6640625" style="36" bestFit="1" customWidth="1"/>
    <col min="9734" max="9734" width="10.5546875" style="36" bestFit="1" customWidth="1"/>
    <col min="9735" max="9736" width="13" style="36" bestFit="1" customWidth="1"/>
    <col min="9737" max="9737" width="11" style="36" bestFit="1" customWidth="1"/>
    <col min="9738" max="9738" width="11" style="36" customWidth="1"/>
    <col min="9739" max="9984" width="10" style="36"/>
    <col min="9985" max="9985" width="31.109375" style="36" customWidth="1"/>
    <col min="9986" max="9988" width="19.44140625" style="36" customWidth="1"/>
    <col min="9989" max="9989" width="11.6640625" style="36" bestFit="1" customWidth="1"/>
    <col min="9990" max="9990" width="10.5546875" style="36" bestFit="1" customWidth="1"/>
    <col min="9991" max="9992" width="13" style="36" bestFit="1" customWidth="1"/>
    <col min="9993" max="9993" width="11" style="36" bestFit="1" customWidth="1"/>
    <col min="9994" max="9994" width="11" style="36" customWidth="1"/>
    <col min="9995" max="10240" width="10" style="36"/>
    <col min="10241" max="10241" width="31.109375" style="36" customWidth="1"/>
    <col min="10242" max="10244" width="19.44140625" style="36" customWidth="1"/>
    <col min="10245" max="10245" width="11.6640625" style="36" bestFit="1" customWidth="1"/>
    <col min="10246" max="10246" width="10.5546875" style="36" bestFit="1" customWidth="1"/>
    <col min="10247" max="10248" width="13" style="36" bestFit="1" customWidth="1"/>
    <col min="10249" max="10249" width="11" style="36" bestFit="1" customWidth="1"/>
    <col min="10250" max="10250" width="11" style="36" customWidth="1"/>
    <col min="10251" max="10496" width="10" style="36"/>
    <col min="10497" max="10497" width="31.109375" style="36" customWidth="1"/>
    <col min="10498" max="10500" width="19.44140625" style="36" customWidth="1"/>
    <col min="10501" max="10501" width="11.6640625" style="36" bestFit="1" customWidth="1"/>
    <col min="10502" max="10502" width="10.5546875" style="36" bestFit="1" customWidth="1"/>
    <col min="10503" max="10504" width="13" style="36" bestFit="1" customWidth="1"/>
    <col min="10505" max="10505" width="11" style="36" bestFit="1" customWidth="1"/>
    <col min="10506" max="10506" width="11" style="36" customWidth="1"/>
    <col min="10507" max="10752" width="10" style="36"/>
    <col min="10753" max="10753" width="31.109375" style="36" customWidth="1"/>
    <col min="10754" max="10756" width="19.44140625" style="36" customWidth="1"/>
    <col min="10757" max="10757" width="11.6640625" style="36" bestFit="1" customWidth="1"/>
    <col min="10758" max="10758" width="10.5546875" style="36" bestFit="1" customWidth="1"/>
    <col min="10759" max="10760" width="13" style="36" bestFit="1" customWidth="1"/>
    <col min="10761" max="10761" width="11" style="36" bestFit="1" customWidth="1"/>
    <col min="10762" max="10762" width="11" style="36" customWidth="1"/>
    <col min="10763" max="11008" width="10" style="36"/>
    <col min="11009" max="11009" width="31.109375" style="36" customWidth="1"/>
    <col min="11010" max="11012" width="19.44140625" style="36" customWidth="1"/>
    <col min="11013" max="11013" width="11.6640625" style="36" bestFit="1" customWidth="1"/>
    <col min="11014" max="11014" width="10.5546875" style="36" bestFit="1" customWidth="1"/>
    <col min="11015" max="11016" width="13" style="36" bestFit="1" customWidth="1"/>
    <col min="11017" max="11017" width="11" style="36" bestFit="1" customWidth="1"/>
    <col min="11018" max="11018" width="11" style="36" customWidth="1"/>
    <col min="11019" max="11264" width="10" style="36"/>
    <col min="11265" max="11265" width="31.109375" style="36" customWidth="1"/>
    <col min="11266" max="11268" width="19.44140625" style="36" customWidth="1"/>
    <col min="11269" max="11269" width="11.6640625" style="36" bestFit="1" customWidth="1"/>
    <col min="11270" max="11270" width="10.5546875" style="36" bestFit="1" customWidth="1"/>
    <col min="11271" max="11272" width="13" style="36" bestFit="1" customWidth="1"/>
    <col min="11273" max="11273" width="11" style="36" bestFit="1" customWidth="1"/>
    <col min="11274" max="11274" width="11" style="36" customWidth="1"/>
    <col min="11275" max="11520" width="10" style="36"/>
    <col min="11521" max="11521" width="31.109375" style="36" customWidth="1"/>
    <col min="11522" max="11524" width="19.44140625" style="36" customWidth="1"/>
    <col min="11525" max="11525" width="11.6640625" style="36" bestFit="1" customWidth="1"/>
    <col min="11526" max="11526" width="10.5546875" style="36" bestFit="1" customWidth="1"/>
    <col min="11527" max="11528" width="13" style="36" bestFit="1" customWidth="1"/>
    <col min="11529" max="11529" width="11" style="36" bestFit="1" customWidth="1"/>
    <col min="11530" max="11530" width="11" style="36" customWidth="1"/>
    <col min="11531" max="11776" width="10" style="36"/>
    <col min="11777" max="11777" width="31.109375" style="36" customWidth="1"/>
    <col min="11778" max="11780" width="19.44140625" style="36" customWidth="1"/>
    <col min="11781" max="11781" width="11.6640625" style="36" bestFit="1" customWidth="1"/>
    <col min="11782" max="11782" width="10.5546875" style="36" bestFit="1" customWidth="1"/>
    <col min="11783" max="11784" width="13" style="36" bestFit="1" customWidth="1"/>
    <col min="11785" max="11785" width="11" style="36" bestFit="1" customWidth="1"/>
    <col min="11786" max="11786" width="11" style="36" customWidth="1"/>
    <col min="11787" max="12032" width="10" style="36"/>
    <col min="12033" max="12033" width="31.109375" style="36" customWidth="1"/>
    <col min="12034" max="12036" width="19.44140625" style="36" customWidth="1"/>
    <col min="12037" max="12037" width="11.6640625" style="36" bestFit="1" customWidth="1"/>
    <col min="12038" max="12038" width="10.5546875" style="36" bestFit="1" customWidth="1"/>
    <col min="12039" max="12040" width="13" style="36" bestFit="1" customWidth="1"/>
    <col min="12041" max="12041" width="11" style="36" bestFit="1" customWidth="1"/>
    <col min="12042" max="12042" width="11" style="36" customWidth="1"/>
    <col min="12043" max="12288" width="10" style="36"/>
    <col min="12289" max="12289" width="31.109375" style="36" customWidth="1"/>
    <col min="12290" max="12292" width="19.44140625" style="36" customWidth="1"/>
    <col min="12293" max="12293" width="11.6640625" style="36" bestFit="1" customWidth="1"/>
    <col min="12294" max="12294" width="10.5546875" style="36" bestFit="1" customWidth="1"/>
    <col min="12295" max="12296" width="13" style="36" bestFit="1" customWidth="1"/>
    <col min="12297" max="12297" width="11" style="36" bestFit="1" customWidth="1"/>
    <col min="12298" max="12298" width="11" style="36" customWidth="1"/>
    <col min="12299" max="12544" width="10" style="36"/>
    <col min="12545" max="12545" width="31.109375" style="36" customWidth="1"/>
    <col min="12546" max="12548" width="19.44140625" style="36" customWidth="1"/>
    <col min="12549" max="12549" width="11.6640625" style="36" bestFit="1" customWidth="1"/>
    <col min="12550" max="12550" width="10.5546875" style="36" bestFit="1" customWidth="1"/>
    <col min="12551" max="12552" width="13" style="36" bestFit="1" customWidth="1"/>
    <col min="12553" max="12553" width="11" style="36" bestFit="1" customWidth="1"/>
    <col min="12554" max="12554" width="11" style="36" customWidth="1"/>
    <col min="12555" max="12800" width="10" style="36"/>
    <col min="12801" max="12801" width="31.109375" style="36" customWidth="1"/>
    <col min="12802" max="12804" width="19.44140625" style="36" customWidth="1"/>
    <col min="12805" max="12805" width="11.6640625" style="36" bestFit="1" customWidth="1"/>
    <col min="12806" max="12806" width="10.5546875" style="36" bestFit="1" customWidth="1"/>
    <col min="12807" max="12808" width="13" style="36" bestFit="1" customWidth="1"/>
    <col min="12809" max="12809" width="11" style="36" bestFit="1" customWidth="1"/>
    <col min="12810" max="12810" width="11" style="36" customWidth="1"/>
    <col min="12811" max="13056" width="10" style="36"/>
    <col min="13057" max="13057" width="31.109375" style="36" customWidth="1"/>
    <col min="13058" max="13060" width="19.44140625" style="36" customWidth="1"/>
    <col min="13061" max="13061" width="11.6640625" style="36" bestFit="1" customWidth="1"/>
    <col min="13062" max="13062" width="10.5546875" style="36" bestFit="1" customWidth="1"/>
    <col min="13063" max="13064" width="13" style="36" bestFit="1" customWidth="1"/>
    <col min="13065" max="13065" width="11" style="36" bestFit="1" customWidth="1"/>
    <col min="13066" max="13066" width="11" style="36" customWidth="1"/>
    <col min="13067" max="13312" width="10" style="36"/>
    <col min="13313" max="13313" width="31.109375" style="36" customWidth="1"/>
    <col min="13314" max="13316" width="19.44140625" style="36" customWidth="1"/>
    <col min="13317" max="13317" width="11.6640625" style="36" bestFit="1" customWidth="1"/>
    <col min="13318" max="13318" width="10.5546875" style="36" bestFit="1" customWidth="1"/>
    <col min="13319" max="13320" width="13" style="36" bestFit="1" customWidth="1"/>
    <col min="13321" max="13321" width="11" style="36" bestFit="1" customWidth="1"/>
    <col min="13322" max="13322" width="11" style="36" customWidth="1"/>
    <col min="13323" max="13568" width="10" style="36"/>
    <col min="13569" max="13569" width="31.109375" style="36" customWidth="1"/>
    <col min="13570" max="13572" width="19.44140625" style="36" customWidth="1"/>
    <col min="13573" max="13573" width="11.6640625" style="36" bestFit="1" customWidth="1"/>
    <col min="13574" max="13574" width="10.5546875" style="36" bestFit="1" customWidth="1"/>
    <col min="13575" max="13576" width="13" style="36" bestFit="1" customWidth="1"/>
    <col min="13577" max="13577" width="11" style="36" bestFit="1" customWidth="1"/>
    <col min="13578" max="13578" width="11" style="36" customWidth="1"/>
    <col min="13579" max="13824" width="10" style="36"/>
    <col min="13825" max="13825" width="31.109375" style="36" customWidth="1"/>
    <col min="13826" max="13828" width="19.44140625" style="36" customWidth="1"/>
    <col min="13829" max="13829" width="11.6640625" style="36" bestFit="1" customWidth="1"/>
    <col min="13830" max="13830" width="10.5546875" style="36" bestFit="1" customWidth="1"/>
    <col min="13831" max="13832" width="13" style="36" bestFit="1" customWidth="1"/>
    <col min="13833" max="13833" width="11" style="36" bestFit="1" customWidth="1"/>
    <col min="13834" max="13834" width="11" style="36" customWidth="1"/>
    <col min="13835" max="14080" width="10" style="36"/>
    <col min="14081" max="14081" width="31.109375" style="36" customWidth="1"/>
    <col min="14082" max="14084" width="19.44140625" style="36" customWidth="1"/>
    <col min="14085" max="14085" width="11.6640625" style="36" bestFit="1" customWidth="1"/>
    <col min="14086" max="14086" width="10.5546875" style="36" bestFit="1" customWidth="1"/>
    <col min="14087" max="14088" width="13" style="36" bestFit="1" customWidth="1"/>
    <col min="14089" max="14089" width="11" style="36" bestFit="1" customWidth="1"/>
    <col min="14090" max="14090" width="11" style="36" customWidth="1"/>
    <col min="14091" max="14336" width="10" style="36"/>
    <col min="14337" max="14337" width="31.109375" style="36" customWidth="1"/>
    <col min="14338" max="14340" width="19.44140625" style="36" customWidth="1"/>
    <col min="14341" max="14341" width="11.6640625" style="36" bestFit="1" customWidth="1"/>
    <col min="14342" max="14342" width="10.5546875" style="36" bestFit="1" customWidth="1"/>
    <col min="14343" max="14344" width="13" style="36" bestFit="1" customWidth="1"/>
    <col min="14345" max="14345" width="11" style="36" bestFit="1" customWidth="1"/>
    <col min="14346" max="14346" width="11" style="36" customWidth="1"/>
    <col min="14347" max="14592" width="10" style="36"/>
    <col min="14593" max="14593" width="31.109375" style="36" customWidth="1"/>
    <col min="14594" max="14596" width="19.44140625" style="36" customWidth="1"/>
    <col min="14597" max="14597" width="11.6640625" style="36" bestFit="1" customWidth="1"/>
    <col min="14598" max="14598" width="10.5546875" style="36" bestFit="1" customWidth="1"/>
    <col min="14599" max="14600" width="13" style="36" bestFit="1" customWidth="1"/>
    <col min="14601" max="14601" width="11" style="36" bestFit="1" customWidth="1"/>
    <col min="14602" max="14602" width="11" style="36" customWidth="1"/>
    <col min="14603" max="14848" width="10" style="36"/>
    <col min="14849" max="14849" width="31.109375" style="36" customWidth="1"/>
    <col min="14850" max="14852" width="19.44140625" style="36" customWidth="1"/>
    <col min="14853" max="14853" width="11.6640625" style="36" bestFit="1" customWidth="1"/>
    <col min="14854" max="14854" width="10.5546875" style="36" bestFit="1" customWidth="1"/>
    <col min="14855" max="14856" width="13" style="36" bestFit="1" customWidth="1"/>
    <col min="14857" max="14857" width="11" style="36" bestFit="1" customWidth="1"/>
    <col min="14858" max="14858" width="11" style="36" customWidth="1"/>
    <col min="14859" max="15104" width="10" style="36"/>
    <col min="15105" max="15105" width="31.109375" style="36" customWidth="1"/>
    <col min="15106" max="15108" width="19.44140625" style="36" customWidth="1"/>
    <col min="15109" max="15109" width="11.6640625" style="36" bestFit="1" customWidth="1"/>
    <col min="15110" max="15110" width="10.5546875" style="36" bestFit="1" customWidth="1"/>
    <col min="15111" max="15112" width="13" style="36" bestFit="1" customWidth="1"/>
    <col min="15113" max="15113" width="11" style="36" bestFit="1" customWidth="1"/>
    <col min="15114" max="15114" width="11" style="36" customWidth="1"/>
    <col min="15115" max="15360" width="10" style="36"/>
    <col min="15361" max="15361" width="31.109375" style="36" customWidth="1"/>
    <col min="15362" max="15364" width="19.44140625" style="36" customWidth="1"/>
    <col min="15365" max="15365" width="11.6640625" style="36" bestFit="1" customWidth="1"/>
    <col min="15366" max="15366" width="10.5546875" style="36" bestFit="1" customWidth="1"/>
    <col min="15367" max="15368" width="13" style="36" bestFit="1" customWidth="1"/>
    <col min="15369" max="15369" width="11" style="36" bestFit="1" customWidth="1"/>
    <col min="15370" max="15370" width="11" style="36" customWidth="1"/>
    <col min="15371" max="15616" width="10" style="36"/>
    <col min="15617" max="15617" width="31.109375" style="36" customWidth="1"/>
    <col min="15618" max="15620" width="19.44140625" style="36" customWidth="1"/>
    <col min="15621" max="15621" width="11.6640625" style="36" bestFit="1" customWidth="1"/>
    <col min="15622" max="15622" width="10.5546875" style="36" bestFit="1" customWidth="1"/>
    <col min="15623" max="15624" width="13" style="36" bestFit="1" customWidth="1"/>
    <col min="15625" max="15625" width="11" style="36" bestFit="1" customWidth="1"/>
    <col min="15626" max="15626" width="11" style="36" customWidth="1"/>
    <col min="15627" max="15872" width="10" style="36"/>
    <col min="15873" max="15873" width="31.109375" style="36" customWidth="1"/>
    <col min="15874" max="15876" width="19.44140625" style="36" customWidth="1"/>
    <col min="15877" max="15877" width="11.6640625" style="36" bestFit="1" customWidth="1"/>
    <col min="15878" max="15878" width="10.5546875" style="36" bestFit="1" customWidth="1"/>
    <col min="15879" max="15880" width="13" style="36" bestFit="1" customWidth="1"/>
    <col min="15881" max="15881" width="11" style="36" bestFit="1" customWidth="1"/>
    <col min="15882" max="15882" width="11" style="36" customWidth="1"/>
    <col min="15883" max="16128" width="10" style="36"/>
    <col min="16129" max="16129" width="31.109375" style="36" customWidth="1"/>
    <col min="16130" max="16132" width="19.44140625" style="36" customWidth="1"/>
    <col min="16133" max="16133" width="11.6640625" style="36" bestFit="1" customWidth="1"/>
    <col min="16134" max="16134" width="10.5546875" style="36" bestFit="1" customWidth="1"/>
    <col min="16135" max="16136" width="13" style="36" bestFit="1" customWidth="1"/>
    <col min="16137" max="16137" width="11" style="36" bestFit="1" customWidth="1"/>
    <col min="16138" max="16138" width="11" style="36" customWidth="1"/>
    <col min="16139" max="16384" width="10" style="36"/>
  </cols>
  <sheetData>
    <row r="1" spans="1:10" ht="22.2">
      <c r="A1" s="119" t="s">
        <v>195</v>
      </c>
      <c r="B1" s="119"/>
      <c r="C1" s="119"/>
      <c r="D1" s="119"/>
    </row>
    <row r="2" spans="1:10">
      <c r="A2" s="120" t="s">
        <v>196</v>
      </c>
      <c r="B2" s="120"/>
      <c r="C2" s="120"/>
      <c r="D2" s="120"/>
    </row>
    <row r="3" spans="1:10">
      <c r="A3" s="121" t="s">
        <v>2</v>
      </c>
      <c r="B3" s="122" t="s">
        <v>197</v>
      </c>
      <c r="C3" s="124" t="s">
        <v>194</v>
      </c>
      <c r="D3" s="126" t="s">
        <v>3</v>
      </c>
    </row>
    <row r="4" spans="1:10" ht="17.25" customHeight="1">
      <c r="A4" s="121"/>
      <c r="B4" s="123"/>
      <c r="C4" s="125"/>
      <c r="D4" s="126"/>
    </row>
    <row r="5" spans="1:10" ht="22.5" customHeight="1">
      <c r="A5" s="39" t="s">
        <v>195</v>
      </c>
      <c r="B5" s="40">
        <v>250737.40000000002</v>
      </c>
      <c r="C5" s="41">
        <v>227537.99999999997</v>
      </c>
      <c r="D5" s="42">
        <f>B5/C5*100-100</f>
        <v>10.195835420896742</v>
      </c>
    </row>
    <row r="6" spans="1:10" ht="22.5" customHeight="1">
      <c r="A6" s="39" t="s">
        <v>198</v>
      </c>
      <c r="B6" s="43"/>
      <c r="C6" s="44"/>
      <c r="D6" s="42"/>
    </row>
    <row r="7" spans="1:10" ht="22.5" customHeight="1">
      <c r="A7" s="39" t="s">
        <v>199</v>
      </c>
      <c r="B7" s="45">
        <v>165486.70000000001</v>
      </c>
      <c r="C7" s="45">
        <v>153055.64989999999</v>
      </c>
      <c r="D7" s="42">
        <f t="shared" ref="D7:D19" si="0">B7/C7*100-100</f>
        <v>8.1219152041247327</v>
      </c>
    </row>
    <row r="8" spans="1:10" ht="22.5" customHeight="1">
      <c r="A8" s="39" t="s">
        <v>200</v>
      </c>
      <c r="B8" s="45">
        <v>85250.7</v>
      </c>
      <c r="C8" s="45">
        <v>74482.350099999996</v>
      </c>
      <c r="D8" s="42">
        <f t="shared" si="0"/>
        <v>14.457586106698315</v>
      </c>
    </row>
    <row r="9" spans="1:10" ht="22.5" customHeight="1">
      <c r="A9" s="39" t="s">
        <v>201</v>
      </c>
      <c r="B9" s="43"/>
      <c r="C9" s="44"/>
      <c r="D9" s="42"/>
    </row>
    <row r="10" spans="1:10" ht="22.5" customHeight="1">
      <c r="A10" s="39" t="s">
        <v>202</v>
      </c>
      <c r="B10" s="40">
        <v>89681.4</v>
      </c>
      <c r="C10" s="41">
        <v>79373.3</v>
      </c>
      <c r="D10" s="42">
        <f t="shared" si="0"/>
        <v>12.986860820956153</v>
      </c>
      <c r="E10" s="38"/>
      <c r="F10" s="38"/>
      <c r="H10" s="38"/>
    </row>
    <row r="11" spans="1:10" ht="22.5" customHeight="1">
      <c r="A11" s="39" t="s">
        <v>203</v>
      </c>
      <c r="B11" s="40">
        <v>37242.400000000001</v>
      </c>
      <c r="C11" s="41">
        <v>36519.4</v>
      </c>
      <c r="D11" s="42">
        <f t="shared" si="0"/>
        <v>1.9797696566756287</v>
      </c>
      <c r="E11" s="38"/>
      <c r="F11" s="38"/>
    </row>
    <row r="12" spans="1:10" ht="22.5" customHeight="1">
      <c r="A12" s="39" t="s">
        <v>204</v>
      </c>
      <c r="B12" s="40">
        <v>52439</v>
      </c>
      <c r="C12" s="41">
        <v>42853.9</v>
      </c>
      <c r="D12" s="42">
        <f t="shared" si="0"/>
        <v>22.366925764049483</v>
      </c>
      <c r="E12" s="38"/>
      <c r="F12" s="38"/>
      <c r="G12" s="38"/>
      <c r="H12" s="38"/>
      <c r="J12" s="38"/>
    </row>
    <row r="13" spans="1:10" ht="22.5" customHeight="1">
      <c r="A13" s="39" t="s">
        <v>205</v>
      </c>
      <c r="B13" s="46">
        <v>127758.8</v>
      </c>
      <c r="C13" s="47">
        <v>119339.7</v>
      </c>
      <c r="D13" s="42">
        <f t="shared" si="0"/>
        <v>7.0547353479185801</v>
      </c>
      <c r="G13" s="38"/>
      <c r="H13" s="38"/>
      <c r="J13" s="38"/>
    </row>
    <row r="14" spans="1:10" ht="22.5" customHeight="1">
      <c r="A14" s="39" t="s">
        <v>203</v>
      </c>
      <c r="B14" s="46">
        <v>15308</v>
      </c>
      <c r="C14" s="41">
        <v>16131.6</v>
      </c>
      <c r="D14" s="42">
        <f t="shared" si="0"/>
        <v>-5.1055072032532394</v>
      </c>
      <c r="G14" s="38"/>
      <c r="H14" s="38"/>
      <c r="J14" s="38"/>
    </row>
    <row r="15" spans="1:10" ht="22.5" customHeight="1">
      <c r="A15" s="39" t="s">
        <v>204</v>
      </c>
      <c r="B15" s="46">
        <v>112450.8</v>
      </c>
      <c r="C15" s="41">
        <v>103208.1</v>
      </c>
      <c r="D15" s="42">
        <f t="shared" si="0"/>
        <v>8.9554017562575154</v>
      </c>
      <c r="G15" s="38"/>
      <c r="H15" s="38"/>
      <c r="J15" s="38"/>
    </row>
    <row r="16" spans="1:10" ht="22.5" customHeight="1">
      <c r="A16" s="39" t="s">
        <v>206</v>
      </c>
      <c r="B16" s="48">
        <v>3608.6</v>
      </c>
      <c r="C16" s="49">
        <v>2952.7000000000003</v>
      </c>
      <c r="D16" s="42">
        <f t="shared" si="0"/>
        <v>22.213567243539799</v>
      </c>
      <c r="E16" s="38"/>
      <c r="F16" s="38"/>
      <c r="J16" s="38"/>
    </row>
    <row r="17" spans="1:11" ht="22.5" customHeight="1">
      <c r="A17" s="39" t="s">
        <v>203</v>
      </c>
      <c r="B17" s="48">
        <v>777.9</v>
      </c>
      <c r="C17" s="50">
        <v>350.3</v>
      </c>
      <c r="D17" s="42">
        <f t="shared" si="0"/>
        <v>122.06679988581212</v>
      </c>
    </row>
    <row r="18" spans="1:11" ht="22.5" customHeight="1">
      <c r="A18" s="39" t="s">
        <v>204</v>
      </c>
      <c r="B18" s="51">
        <v>2830.7</v>
      </c>
      <c r="C18" s="50">
        <v>2602.4</v>
      </c>
      <c r="D18" s="42">
        <f>B18/C18*100-100</f>
        <v>8.7726713802643701</v>
      </c>
    </row>
    <row r="19" spans="1:11" ht="22.5" customHeight="1">
      <c r="A19" s="39" t="s">
        <v>207</v>
      </c>
      <c r="B19" s="40">
        <v>29688.6</v>
      </c>
      <c r="C19" s="47">
        <v>25872.300000000003</v>
      </c>
      <c r="D19" s="42">
        <f t="shared" si="0"/>
        <v>14.750524692431654</v>
      </c>
    </row>
    <row r="20" spans="1:11" ht="22.5" customHeight="1">
      <c r="A20" s="39" t="s">
        <v>203</v>
      </c>
      <c r="B20" s="46">
        <v>820.6</v>
      </c>
      <c r="C20" s="41">
        <v>872.4</v>
      </c>
      <c r="D20" s="42">
        <f>B20/C20*100-100</f>
        <v>-5.9376432828977528</v>
      </c>
    </row>
    <row r="21" spans="1:11" ht="22.5" customHeight="1">
      <c r="A21" s="39" t="s">
        <v>204</v>
      </c>
      <c r="B21" s="52">
        <v>28868</v>
      </c>
      <c r="C21" s="41">
        <v>24999.9</v>
      </c>
      <c r="D21" s="42">
        <f>B21/C21*100-100</f>
        <v>15.472461889847551</v>
      </c>
    </row>
    <row r="22" spans="1:11" ht="22.5" customHeight="1">
      <c r="A22" s="39" t="s">
        <v>187</v>
      </c>
      <c r="B22" s="51"/>
      <c r="C22" s="50"/>
      <c r="D22" s="42"/>
    </row>
    <row r="23" spans="1:11" ht="22.5" customHeight="1">
      <c r="A23" s="39" t="s">
        <v>188</v>
      </c>
      <c r="B23" s="48">
        <v>126239.8</v>
      </c>
      <c r="C23" s="50">
        <v>115476.9</v>
      </c>
      <c r="D23" s="42">
        <f>B23/C23*100-100</f>
        <v>9.3203922169715412</v>
      </c>
    </row>
    <row r="24" spans="1:11" ht="22.5" customHeight="1">
      <c r="A24" s="39" t="s">
        <v>189</v>
      </c>
      <c r="B24" s="48">
        <v>15818</v>
      </c>
      <c r="C24" s="50">
        <v>14162.8</v>
      </c>
      <c r="D24" s="42">
        <f>B24/C24*100-100</f>
        <v>11.686954557008505</v>
      </c>
    </row>
    <row r="25" spans="1:11" ht="22.5" customHeight="1">
      <c r="A25" s="39" t="s">
        <v>190</v>
      </c>
      <c r="B25" s="48">
        <v>51198.8</v>
      </c>
      <c r="C25" s="50">
        <v>45966.2</v>
      </c>
      <c r="D25" s="42">
        <f>B25/C25*100-100</f>
        <v>11.383581849271863</v>
      </c>
      <c r="K25" s="36">
        <v>30647</v>
      </c>
    </row>
    <row r="26" spans="1:11" ht="22.5" customHeight="1">
      <c r="A26" s="39" t="s">
        <v>191</v>
      </c>
      <c r="B26" s="48">
        <v>19865.2</v>
      </c>
      <c r="C26" s="50">
        <v>18194.2</v>
      </c>
      <c r="D26" s="42">
        <f>B26/C26*100-100</f>
        <v>9.1842455287948894</v>
      </c>
      <c r="K26" s="36">
        <v>213784</v>
      </c>
    </row>
    <row r="27" spans="1:11" ht="22.5" customHeight="1">
      <c r="A27" s="39" t="s">
        <v>192</v>
      </c>
      <c r="B27" s="48">
        <v>37615.599999999999</v>
      </c>
      <c r="C27" s="50">
        <v>33737.9</v>
      </c>
      <c r="D27" s="42">
        <f>B27/C27*100-100</f>
        <v>11.493602150696987</v>
      </c>
      <c r="K27" s="36">
        <v>1558</v>
      </c>
    </row>
    <row r="28" spans="1:11">
      <c r="K28" s="36">
        <v>29796</v>
      </c>
    </row>
  </sheetData>
  <mergeCells count="6">
    <mergeCell ref="A1:D1"/>
    <mergeCell ref="A2:D2"/>
    <mergeCell ref="A3:A4"/>
    <mergeCell ref="B3:B4"/>
    <mergeCell ref="C3:C4"/>
    <mergeCell ref="D3:D4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workbookViewId="0">
      <selection activeCell="L9" sqref="L9"/>
    </sheetView>
  </sheetViews>
  <sheetFormatPr defaultColWidth="9" defaultRowHeight="14.4"/>
  <cols>
    <col min="1" max="1" width="9" style="68"/>
    <col min="2" max="2" width="31.21875" style="68" customWidth="1"/>
    <col min="3" max="3" width="15.33203125" style="68" customWidth="1"/>
    <col min="4" max="4" width="9.44140625" style="68" hidden="1" customWidth="1"/>
    <col min="5" max="5" width="14.33203125" style="68" customWidth="1"/>
    <col min="6" max="6" width="9" style="68" customWidth="1"/>
    <col min="7" max="8" width="9" style="68" hidden="1" customWidth="1"/>
    <col min="9" max="9" width="9" style="68" customWidth="1"/>
    <col min="10" max="16384" width="9" style="68"/>
  </cols>
  <sheetData>
    <row r="1" spans="2:8" ht="54.75" customHeight="1">
      <c r="B1" s="127" t="s">
        <v>16</v>
      </c>
      <c r="C1" s="127"/>
      <c r="D1" s="127"/>
      <c r="E1" s="127"/>
    </row>
    <row r="2" spans="2:8">
      <c r="C2" s="128" t="s">
        <v>1</v>
      </c>
      <c r="D2" s="128"/>
      <c r="E2" s="128"/>
    </row>
    <row r="3" spans="2:8" ht="31.5" customHeight="1">
      <c r="B3" s="69" t="s">
        <v>2</v>
      </c>
      <c r="C3" s="70" t="s">
        <v>276</v>
      </c>
      <c r="D3" s="71" t="s">
        <v>17</v>
      </c>
      <c r="E3" s="71" t="s">
        <v>3</v>
      </c>
    </row>
    <row r="4" spans="2:8" ht="21" customHeight="1">
      <c r="B4" s="72" t="s">
        <v>241</v>
      </c>
      <c r="C4" s="73">
        <v>152593</v>
      </c>
      <c r="D4" s="74"/>
      <c r="E4" s="75">
        <v>29.162857626544792</v>
      </c>
    </row>
    <row r="5" spans="2:8" ht="21" customHeight="1">
      <c r="B5" s="76" t="s">
        <v>18</v>
      </c>
      <c r="C5" s="77"/>
      <c r="D5" s="78"/>
      <c r="E5" s="75"/>
    </row>
    <row r="6" spans="2:8" ht="21" customHeight="1">
      <c r="B6" s="76" t="s">
        <v>19</v>
      </c>
      <c r="C6" s="77">
        <v>60111</v>
      </c>
      <c r="D6" s="78"/>
      <c r="E6" s="75">
        <v>122.41092241092241</v>
      </c>
    </row>
    <row r="7" spans="2:8" ht="21" customHeight="1">
      <c r="B7" s="76" t="s">
        <v>20</v>
      </c>
      <c r="C7" s="77">
        <v>52326</v>
      </c>
      <c r="D7" s="78"/>
      <c r="E7" s="75">
        <v>0.58436815193572045</v>
      </c>
    </row>
    <row r="8" spans="2:8" ht="21" customHeight="1">
      <c r="B8" s="76" t="s">
        <v>21</v>
      </c>
      <c r="C8" s="77">
        <v>6044</v>
      </c>
      <c r="D8" s="78"/>
      <c r="E8" s="75">
        <v>62.604250739843962</v>
      </c>
    </row>
    <row r="9" spans="2:8" ht="21" customHeight="1">
      <c r="B9" s="76" t="s">
        <v>22</v>
      </c>
      <c r="C9" s="77">
        <v>22715</v>
      </c>
      <c r="D9" s="78"/>
      <c r="E9" s="75">
        <v>1.4288903773163781</v>
      </c>
    </row>
    <row r="10" spans="2:8" ht="21" customHeight="1">
      <c r="B10" s="76" t="s">
        <v>23</v>
      </c>
      <c r="C10" s="77">
        <v>8822</v>
      </c>
      <c r="D10" s="78"/>
      <c r="E10" s="75">
        <v>-1.7266347332070922</v>
      </c>
    </row>
    <row r="11" spans="2:8" ht="21" customHeight="1">
      <c r="B11" s="76" t="s">
        <v>24</v>
      </c>
      <c r="C11" s="77">
        <v>2575</v>
      </c>
      <c r="D11" s="78"/>
      <c r="E11" s="75">
        <v>-35.657171414292861</v>
      </c>
    </row>
    <row r="12" spans="2:8" ht="21" customHeight="1">
      <c r="B12" s="76" t="s">
        <v>25</v>
      </c>
      <c r="C12" s="77"/>
      <c r="D12" s="78"/>
      <c r="E12" s="75"/>
    </row>
    <row r="13" spans="2:8" ht="21" customHeight="1">
      <c r="B13" s="76" t="s">
        <v>26</v>
      </c>
      <c r="C13" s="77">
        <v>123552</v>
      </c>
      <c r="D13" s="78"/>
      <c r="E13" s="75">
        <v>55.646258503401356</v>
      </c>
    </row>
    <row r="14" spans="2:8" ht="21" customHeight="1">
      <c r="B14" s="76" t="s">
        <v>242</v>
      </c>
      <c r="C14" s="77">
        <v>46326</v>
      </c>
      <c r="D14" s="78"/>
      <c r="E14" s="75">
        <v>1.9610432485968943</v>
      </c>
    </row>
    <row r="15" spans="2:8" ht="21" customHeight="1">
      <c r="B15" s="79" t="s">
        <v>243</v>
      </c>
      <c r="C15" s="77">
        <v>10250</v>
      </c>
      <c r="D15" s="78"/>
      <c r="E15" s="75">
        <v>20.972500885164649</v>
      </c>
    </row>
    <row r="16" spans="2:8" ht="21" customHeight="1">
      <c r="B16" s="76" t="s">
        <v>27</v>
      </c>
      <c r="C16" s="77">
        <v>2060</v>
      </c>
      <c r="D16" s="78"/>
      <c r="E16" s="75">
        <v>18.254879448909293</v>
      </c>
      <c r="G16" s="68">
        <v>117321</v>
      </c>
      <c r="H16" s="68">
        <v>74204</v>
      </c>
    </row>
    <row r="17" spans="2:8" ht="21" customHeight="1">
      <c r="B17" s="76" t="s">
        <v>28</v>
      </c>
      <c r="C17" s="77">
        <v>1435</v>
      </c>
      <c r="D17" s="78"/>
      <c r="E17" s="75">
        <v>92.359249329758711</v>
      </c>
      <c r="G17" s="68">
        <v>274</v>
      </c>
      <c r="H17" s="68">
        <v>313</v>
      </c>
    </row>
    <row r="18" spans="2:8" ht="21" customHeight="1">
      <c r="B18" s="76" t="s">
        <v>32</v>
      </c>
      <c r="C18" s="77">
        <v>5472</v>
      </c>
      <c r="D18" s="78"/>
      <c r="E18" s="75">
        <v>9.1126620139581291</v>
      </c>
      <c r="G18" s="68">
        <v>98</v>
      </c>
      <c r="H18" s="68">
        <v>108</v>
      </c>
    </row>
    <row r="19" spans="2:8" ht="21" customHeight="1">
      <c r="B19" s="76" t="s">
        <v>33</v>
      </c>
      <c r="C19" s="77">
        <v>1788</v>
      </c>
      <c r="D19" s="78"/>
      <c r="E19" s="75">
        <v>8.9579524680073064</v>
      </c>
      <c r="G19" s="68">
        <v>2133</v>
      </c>
    </row>
    <row r="20" spans="2:8" ht="21" customHeight="1">
      <c r="B20" s="76" t="s">
        <v>29</v>
      </c>
      <c r="C20" s="77">
        <v>1391</v>
      </c>
      <c r="D20" s="78"/>
      <c r="E20" s="75">
        <v>-21.633802816901408</v>
      </c>
    </row>
    <row r="21" spans="2:8" ht="21" customHeight="1">
      <c r="B21" s="76" t="s">
        <v>244</v>
      </c>
      <c r="C21" s="77">
        <v>1281</v>
      </c>
      <c r="D21" s="78"/>
      <c r="E21" s="75">
        <v>64.441591784338897</v>
      </c>
    </row>
    <row r="22" spans="2:8" ht="21" customHeight="1">
      <c r="B22" s="76" t="s">
        <v>31</v>
      </c>
      <c r="C22" s="77">
        <v>2511</v>
      </c>
      <c r="D22" s="78"/>
      <c r="E22" s="75">
        <v>12.651413189771191</v>
      </c>
    </row>
    <row r="23" spans="2:8" ht="21" customHeight="1">
      <c r="B23" s="76" t="s">
        <v>30</v>
      </c>
      <c r="C23" s="77">
        <v>46936</v>
      </c>
      <c r="D23" s="78"/>
      <c r="E23" s="75">
        <v>408.29542993285679</v>
      </c>
    </row>
    <row r="24" spans="2:8" ht="21" customHeight="1">
      <c r="B24" s="76" t="s">
        <v>245</v>
      </c>
      <c r="C24" s="77">
        <v>1517</v>
      </c>
      <c r="D24" s="78"/>
      <c r="E24" s="75">
        <v>-16.326530612244895</v>
      </c>
    </row>
    <row r="25" spans="2:8" ht="21" customHeight="1">
      <c r="B25" s="76" t="s">
        <v>34</v>
      </c>
      <c r="C25" s="77">
        <v>29041</v>
      </c>
      <c r="D25" s="78"/>
      <c r="E25" s="75">
        <v>-25.074819401444799</v>
      </c>
      <c r="G25" s="68">
        <f>C25+C13</f>
        <v>152593</v>
      </c>
      <c r="H25" s="68">
        <f>D25+D13</f>
        <v>0</v>
      </c>
    </row>
    <row r="26" spans="2:8" ht="21" customHeight="1">
      <c r="B26" s="80" t="s">
        <v>246</v>
      </c>
      <c r="C26" s="81">
        <v>940484</v>
      </c>
      <c r="D26" s="82"/>
      <c r="E26" s="75">
        <v>5.2782168331594619</v>
      </c>
    </row>
    <row r="27" spans="2:8" ht="21" customHeight="1">
      <c r="B27" s="76" t="s">
        <v>19</v>
      </c>
      <c r="C27" s="77">
        <v>118461</v>
      </c>
      <c r="D27" s="78"/>
      <c r="E27" s="75">
        <v>-3.7356368541663301</v>
      </c>
    </row>
    <row r="28" spans="2:8" ht="21" customHeight="1">
      <c r="B28" s="76" t="s">
        <v>20</v>
      </c>
      <c r="C28" s="77">
        <v>212014</v>
      </c>
      <c r="D28" s="78"/>
      <c r="E28" s="75">
        <v>3.511341555106398</v>
      </c>
    </row>
    <row r="29" spans="2:8" ht="21" customHeight="1">
      <c r="B29" s="76" t="s">
        <v>21</v>
      </c>
      <c r="C29" s="77">
        <v>136329</v>
      </c>
      <c r="D29" s="78"/>
      <c r="E29" s="75">
        <v>18.970076183993513</v>
      </c>
    </row>
    <row r="30" spans="2:8" ht="21" customHeight="1">
      <c r="B30" s="76" t="s">
        <v>22</v>
      </c>
      <c r="C30" s="77">
        <v>198046</v>
      </c>
      <c r="D30" s="78"/>
      <c r="E30" s="75">
        <v>27.852448644949718</v>
      </c>
    </row>
    <row r="31" spans="2:8" ht="21" customHeight="1">
      <c r="B31" s="76" t="s">
        <v>23</v>
      </c>
      <c r="C31" s="77">
        <v>148297</v>
      </c>
      <c r="D31" s="78"/>
      <c r="E31" s="75">
        <v>-0.62054777078600409</v>
      </c>
    </row>
    <row r="32" spans="2:8" ht="21" customHeight="1">
      <c r="B32" s="76" t="s">
        <v>24</v>
      </c>
      <c r="C32" s="77">
        <v>127337</v>
      </c>
      <c r="D32" s="78"/>
      <c r="E32" s="75">
        <v>-13.220341293206843</v>
      </c>
    </row>
    <row r="33" spans="2:5">
      <c r="B33" s="83"/>
      <c r="C33" s="84"/>
      <c r="D33" s="83"/>
      <c r="E33" s="84"/>
    </row>
  </sheetData>
  <mergeCells count="2">
    <mergeCell ref="B1:E1"/>
    <mergeCell ref="C2:E2"/>
  </mergeCells>
  <phoneticPr fontId="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workbookViewId="0">
      <selection activeCell="E8" sqref="E8"/>
    </sheetView>
  </sheetViews>
  <sheetFormatPr defaultColWidth="9" defaultRowHeight="14.4"/>
  <cols>
    <col min="1" max="1" width="9" style="68"/>
    <col min="2" max="2" width="31.21875" style="68" customWidth="1"/>
    <col min="3" max="3" width="15" style="68" customWidth="1"/>
    <col min="4" max="4" width="12.33203125" style="68" customWidth="1"/>
    <col min="5" max="16384" width="9" style="68"/>
  </cols>
  <sheetData>
    <row r="1" spans="2:4" ht="44.25" customHeight="1">
      <c r="B1" s="127" t="s">
        <v>35</v>
      </c>
      <c r="C1" s="127"/>
      <c r="D1" s="127"/>
    </row>
    <row r="2" spans="2:4">
      <c r="C2" s="128" t="s">
        <v>1</v>
      </c>
      <c r="D2" s="128"/>
    </row>
    <row r="3" spans="2:4" ht="34.5" customHeight="1">
      <c r="B3" s="69" t="s">
        <v>2</v>
      </c>
      <c r="C3" s="70" t="s">
        <v>277</v>
      </c>
      <c r="D3" s="71" t="s">
        <v>3</v>
      </c>
    </row>
    <row r="4" spans="2:4" ht="24" customHeight="1">
      <c r="B4" s="72" t="s">
        <v>36</v>
      </c>
      <c r="C4" s="85">
        <v>2041774</v>
      </c>
      <c r="D4" s="86">
        <v>3.4</v>
      </c>
    </row>
    <row r="5" spans="2:4" ht="24" customHeight="1">
      <c r="B5" s="76" t="s">
        <v>37</v>
      </c>
      <c r="C5" s="87"/>
      <c r="D5" s="88"/>
    </row>
    <row r="6" spans="2:4" ht="24" customHeight="1">
      <c r="B6" s="76" t="s">
        <v>38</v>
      </c>
      <c r="C6" s="87">
        <v>1079548</v>
      </c>
      <c r="D6" s="88">
        <v>4.2</v>
      </c>
    </row>
    <row r="7" spans="2:4" ht="24" customHeight="1">
      <c r="B7" s="76" t="s">
        <v>39</v>
      </c>
      <c r="C7" s="87">
        <v>167501</v>
      </c>
      <c r="D7" s="88">
        <v>18.8</v>
      </c>
    </row>
    <row r="8" spans="2:4" ht="24" customHeight="1">
      <c r="B8" s="76" t="s">
        <v>40</v>
      </c>
      <c r="C8" s="87">
        <v>459768</v>
      </c>
      <c r="D8" s="88">
        <v>1.6</v>
      </c>
    </row>
    <row r="9" spans="2:4" ht="24" customHeight="1">
      <c r="B9" s="76" t="s">
        <v>41</v>
      </c>
      <c r="C9" s="87">
        <v>171177</v>
      </c>
      <c r="D9" s="88">
        <v>-7.7</v>
      </c>
    </row>
    <row r="10" spans="2:4" ht="24" customHeight="1">
      <c r="B10" s="76" t="s">
        <v>42</v>
      </c>
      <c r="C10" s="87">
        <v>163780</v>
      </c>
      <c r="D10" s="88">
        <v>2.5</v>
      </c>
    </row>
    <row r="11" spans="2:4" ht="24" customHeight="1">
      <c r="B11" s="76" t="s">
        <v>43</v>
      </c>
      <c r="C11" s="87"/>
      <c r="D11" s="88"/>
    </row>
    <row r="12" spans="2:4" ht="24" customHeight="1">
      <c r="B12" s="76" t="s">
        <v>44</v>
      </c>
      <c r="C12" s="87">
        <v>249016</v>
      </c>
      <c r="D12" s="88">
        <v>5.4</v>
      </c>
    </row>
    <row r="13" spans="2:4" ht="24" customHeight="1">
      <c r="B13" s="76" t="s">
        <v>45</v>
      </c>
      <c r="C13" s="87">
        <v>1077546</v>
      </c>
      <c r="D13" s="88">
        <v>5.7</v>
      </c>
    </row>
    <row r="14" spans="2:4" ht="24" customHeight="1">
      <c r="B14" s="76" t="s">
        <v>46</v>
      </c>
      <c r="C14" s="87">
        <v>153085</v>
      </c>
      <c r="D14" s="89">
        <v>0.7</v>
      </c>
    </row>
    <row r="15" spans="2:4" ht="24" customHeight="1">
      <c r="B15" s="76" t="s">
        <v>47</v>
      </c>
      <c r="C15" s="87">
        <v>562121</v>
      </c>
      <c r="D15" s="88">
        <v>-0.9</v>
      </c>
    </row>
    <row r="16" spans="2:4" ht="24" customHeight="1">
      <c r="B16" s="76" t="s">
        <v>48</v>
      </c>
      <c r="C16" s="87">
        <v>6</v>
      </c>
      <c r="D16" s="89">
        <v>-87</v>
      </c>
    </row>
    <row r="17" spans="2:4" ht="24" customHeight="1">
      <c r="B17" s="72" t="s">
        <v>49</v>
      </c>
      <c r="C17" s="85">
        <v>1552929</v>
      </c>
      <c r="D17" s="86">
        <v>12.7</v>
      </c>
    </row>
    <row r="18" spans="2:4" ht="24" customHeight="1">
      <c r="B18" s="76" t="s">
        <v>37</v>
      </c>
      <c r="C18" s="87"/>
      <c r="D18" s="88"/>
    </row>
    <row r="19" spans="2:4" ht="24" customHeight="1">
      <c r="B19" s="76" t="s">
        <v>38</v>
      </c>
      <c r="C19" s="87">
        <v>872737</v>
      </c>
      <c r="D19" s="88">
        <v>19.5</v>
      </c>
    </row>
    <row r="20" spans="2:4" ht="24" customHeight="1">
      <c r="B20" s="76" t="s">
        <v>39</v>
      </c>
      <c r="C20" s="87">
        <v>149438</v>
      </c>
      <c r="D20" s="88">
        <v>13.8</v>
      </c>
    </row>
    <row r="21" spans="2:4" ht="24" customHeight="1">
      <c r="B21" s="76" t="s">
        <v>40</v>
      </c>
      <c r="C21" s="87">
        <v>237085</v>
      </c>
      <c r="D21" s="88">
        <v>5</v>
      </c>
    </row>
    <row r="22" spans="2:4" ht="24" customHeight="1">
      <c r="B22" s="76" t="s">
        <v>41</v>
      </c>
      <c r="C22" s="87">
        <v>154969</v>
      </c>
      <c r="D22" s="88">
        <v>2.4</v>
      </c>
    </row>
    <row r="23" spans="2:4" ht="24" customHeight="1">
      <c r="B23" s="76" t="s">
        <v>42</v>
      </c>
      <c r="C23" s="87">
        <v>138700</v>
      </c>
      <c r="D23" s="88">
        <v>-0.1</v>
      </c>
    </row>
    <row r="24" spans="2:4" ht="24" customHeight="1">
      <c r="B24" s="76" t="s">
        <v>50</v>
      </c>
      <c r="C24" s="87"/>
      <c r="D24" s="88"/>
    </row>
    <row r="25" spans="2:4" ht="24" customHeight="1">
      <c r="B25" s="76" t="s">
        <v>51</v>
      </c>
      <c r="C25" s="87">
        <v>824511</v>
      </c>
      <c r="D25" s="88">
        <v>4.0999999999999996</v>
      </c>
    </row>
    <row r="26" spans="2:4" ht="24" customHeight="1">
      <c r="B26" s="76" t="s">
        <v>52</v>
      </c>
      <c r="C26" s="87">
        <v>170650</v>
      </c>
      <c r="D26" s="88">
        <v>40.1</v>
      </c>
    </row>
    <row r="27" spans="2:4" ht="24" customHeight="1">
      <c r="B27" s="76" t="s">
        <v>53</v>
      </c>
      <c r="C27" s="87">
        <v>585229</v>
      </c>
      <c r="D27" s="88">
        <v>8.8000000000000007</v>
      </c>
    </row>
    <row r="28" spans="2:4" ht="24" customHeight="1">
      <c r="B28" s="76" t="s">
        <v>54</v>
      </c>
      <c r="C28" s="87">
        <v>68632</v>
      </c>
      <c r="D28" s="88">
        <v>-48.3</v>
      </c>
    </row>
    <row r="29" spans="2:4" ht="24" customHeight="1">
      <c r="B29" s="76" t="s">
        <v>55</v>
      </c>
      <c r="C29" s="87">
        <v>728418</v>
      </c>
      <c r="D29" s="88">
        <v>24.5</v>
      </c>
    </row>
    <row r="30" spans="2:4" ht="24" customHeight="1">
      <c r="B30" s="76" t="s">
        <v>52</v>
      </c>
      <c r="C30" s="87">
        <v>394301</v>
      </c>
      <c r="D30" s="88">
        <v>14.8</v>
      </c>
    </row>
    <row r="31" spans="2:4" ht="24" customHeight="1">
      <c r="B31" s="76" t="s">
        <v>53</v>
      </c>
      <c r="C31" s="87">
        <v>334117</v>
      </c>
      <c r="D31" s="88">
        <v>38.4</v>
      </c>
    </row>
  </sheetData>
  <mergeCells count="2">
    <mergeCell ref="B1:D1"/>
    <mergeCell ref="C2:D2"/>
  </mergeCells>
  <phoneticPr fontId="3" type="noConversion"/>
  <pageMargins left="0.70866141732283505" right="0.70866141732283505" top="0.55118110236220497" bottom="0.35433070866141703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H6" sqref="H6"/>
    </sheetView>
  </sheetViews>
  <sheetFormatPr defaultColWidth="9" defaultRowHeight="14.4"/>
  <cols>
    <col min="1" max="1" width="23.44140625" style="68" customWidth="1"/>
    <col min="2" max="2" width="13.88671875" style="68" customWidth="1"/>
    <col min="3" max="3" width="16.88671875" style="68" customWidth="1"/>
    <col min="4" max="4" width="18.88671875" style="68" customWidth="1"/>
    <col min="5" max="16384" width="9" style="68"/>
  </cols>
  <sheetData>
    <row r="1" spans="1:4" ht="22.2">
      <c r="A1" s="127" t="s">
        <v>56</v>
      </c>
      <c r="B1" s="127"/>
      <c r="C1" s="127"/>
      <c r="D1" s="127"/>
    </row>
    <row r="2" spans="1:4">
      <c r="B2" s="128"/>
      <c r="C2" s="128"/>
      <c r="D2" s="128"/>
    </row>
    <row r="3" spans="1:4" ht="56.25" customHeight="1">
      <c r="A3" s="69" t="s">
        <v>2</v>
      </c>
      <c r="B3" s="70" t="s">
        <v>57</v>
      </c>
      <c r="C3" s="71" t="s">
        <v>247</v>
      </c>
      <c r="D3" s="71" t="s">
        <v>3</v>
      </c>
    </row>
    <row r="4" spans="1:4" ht="56.25" customHeight="1">
      <c r="A4" s="76" t="s">
        <v>58</v>
      </c>
      <c r="B4" s="87" t="s">
        <v>59</v>
      </c>
      <c r="C4" s="90">
        <v>200.37</v>
      </c>
      <c r="D4" s="88">
        <v>52.8</v>
      </c>
    </row>
    <row r="5" spans="1:4" ht="56.25" customHeight="1">
      <c r="A5" s="76" t="s">
        <v>60</v>
      </c>
      <c r="B5" s="87" t="s">
        <v>61</v>
      </c>
      <c r="C5" s="90">
        <v>57367.38</v>
      </c>
      <c r="D5" s="88">
        <v>169.7</v>
      </c>
    </row>
    <row r="6" spans="1:4" ht="56.25" customHeight="1">
      <c r="A6" s="76" t="s">
        <v>62</v>
      </c>
      <c r="B6" s="87" t="s">
        <v>63</v>
      </c>
      <c r="C6" s="90">
        <v>58.56</v>
      </c>
      <c r="D6" s="88">
        <v>-25.2</v>
      </c>
    </row>
    <row r="7" spans="1:4" ht="56.25" customHeight="1">
      <c r="A7" s="76" t="s">
        <v>64</v>
      </c>
      <c r="B7" s="87" t="s">
        <v>65</v>
      </c>
      <c r="C7" s="91">
        <v>9819.23</v>
      </c>
      <c r="D7" s="88">
        <v>0.8</v>
      </c>
    </row>
    <row r="8" spans="1:4" ht="56.25" customHeight="1">
      <c r="A8" s="76" t="s">
        <v>66</v>
      </c>
      <c r="B8" s="87" t="s">
        <v>67</v>
      </c>
      <c r="C8" s="91">
        <v>3185.78</v>
      </c>
      <c r="D8" s="91">
        <v>33.200000000000003</v>
      </c>
    </row>
    <row r="9" spans="1:4" ht="56.25" customHeight="1">
      <c r="A9" s="76" t="s">
        <v>68</v>
      </c>
      <c r="B9" s="87" t="s">
        <v>67</v>
      </c>
      <c r="C9" s="91">
        <v>23687.439999999999</v>
      </c>
      <c r="D9" s="91">
        <v>13.8</v>
      </c>
    </row>
  </sheetData>
  <mergeCells count="2">
    <mergeCell ref="A1:D1"/>
    <mergeCell ref="B2:D2"/>
  </mergeCells>
  <phoneticPr fontId="3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I13" sqref="I13"/>
    </sheetView>
  </sheetViews>
  <sheetFormatPr defaultColWidth="9" defaultRowHeight="14.4"/>
  <cols>
    <col min="1" max="1" width="30.109375" customWidth="1"/>
    <col min="2" max="2" width="20.6640625" customWidth="1"/>
    <col min="3" max="3" width="20.21875" customWidth="1"/>
  </cols>
  <sheetData>
    <row r="1" spans="1:3" ht="22.2">
      <c r="A1" s="113" t="s">
        <v>69</v>
      </c>
      <c r="B1" s="113"/>
      <c r="C1" s="113"/>
    </row>
    <row r="2" spans="1:3">
      <c r="B2" s="129" t="s">
        <v>70</v>
      </c>
      <c r="C2" s="129"/>
    </row>
    <row r="3" spans="1:3" ht="20.25" customHeight="1">
      <c r="A3" s="1" t="s">
        <v>2</v>
      </c>
      <c r="B3" s="4" t="s">
        <v>94</v>
      </c>
      <c r="C3" s="5" t="s">
        <v>3</v>
      </c>
    </row>
    <row r="4" spans="1:3" ht="20.25" customHeight="1">
      <c r="A4" s="12" t="s">
        <v>71</v>
      </c>
      <c r="B4" s="14">
        <v>15825</v>
      </c>
      <c r="C4" s="15">
        <v>9.1999999999999993</v>
      </c>
    </row>
    <row r="5" spans="1:3" ht="20.25" customHeight="1">
      <c r="A5" s="2" t="s">
        <v>72</v>
      </c>
      <c r="B5" s="6">
        <v>17829</v>
      </c>
      <c r="C5" s="7">
        <v>8.9</v>
      </c>
    </row>
    <row r="6" spans="1:3" ht="20.25" customHeight="1">
      <c r="A6" s="2" t="s">
        <v>73</v>
      </c>
      <c r="B6" s="6">
        <v>14705</v>
      </c>
      <c r="C6" s="7">
        <v>9</v>
      </c>
    </row>
    <row r="7" spans="1:3" ht="20.25" customHeight="1">
      <c r="A7" s="2" t="s">
        <v>74</v>
      </c>
      <c r="B7" s="6">
        <v>15043</v>
      </c>
      <c r="C7" s="7">
        <v>9.3000000000000007</v>
      </c>
    </row>
    <row r="8" spans="1:3" ht="20.25" customHeight="1">
      <c r="A8" s="2" t="s">
        <v>75</v>
      </c>
      <c r="B8" s="6">
        <v>16012</v>
      </c>
      <c r="C8" s="7">
        <v>9</v>
      </c>
    </row>
    <row r="9" spans="1:3" ht="20.25" customHeight="1">
      <c r="A9" s="2" t="s">
        <v>76</v>
      </c>
      <c r="B9" s="6">
        <v>14341</v>
      </c>
      <c r="C9" s="7">
        <v>10</v>
      </c>
    </row>
    <row r="10" spans="1:3" ht="20.25" customHeight="1">
      <c r="A10" s="12" t="s">
        <v>77</v>
      </c>
      <c r="B10" s="14">
        <v>25449</v>
      </c>
      <c r="C10" s="15">
        <v>6.6</v>
      </c>
    </row>
    <row r="11" spans="1:3" ht="20.25" customHeight="1">
      <c r="A11" s="2" t="s">
        <v>72</v>
      </c>
      <c r="B11" s="6">
        <v>25194</v>
      </c>
      <c r="C11" s="7">
        <v>6.6</v>
      </c>
    </row>
    <row r="12" spans="1:3" ht="20.25" customHeight="1">
      <c r="A12" s="2" t="s">
        <v>73</v>
      </c>
      <c r="B12" s="6">
        <v>25721</v>
      </c>
      <c r="C12" s="7">
        <v>6.5</v>
      </c>
    </row>
    <row r="13" spans="1:3" ht="20.25" customHeight="1">
      <c r="A13" s="2" t="s">
        <v>74</v>
      </c>
      <c r="B13" s="6">
        <v>24295</v>
      </c>
      <c r="C13" s="7">
        <v>6.7</v>
      </c>
    </row>
    <row r="14" spans="1:3" ht="20.25" customHeight="1">
      <c r="A14" s="2" t="s">
        <v>75</v>
      </c>
      <c r="B14" s="6">
        <v>28245</v>
      </c>
      <c r="C14" s="7">
        <v>6.6</v>
      </c>
    </row>
    <row r="15" spans="1:3" ht="20.25" customHeight="1">
      <c r="A15" s="2" t="s">
        <v>76</v>
      </c>
      <c r="B15" s="6">
        <v>24856</v>
      </c>
      <c r="C15" s="7">
        <v>6.8</v>
      </c>
    </row>
    <row r="16" spans="1:3" ht="20.25" customHeight="1">
      <c r="A16" s="12" t="s">
        <v>78</v>
      </c>
      <c r="B16" s="14">
        <v>10123</v>
      </c>
      <c r="C16" s="15">
        <v>9.6</v>
      </c>
    </row>
    <row r="17" spans="1:3" ht="20.25" customHeight="1">
      <c r="A17" s="2" t="s">
        <v>72</v>
      </c>
      <c r="B17" s="6">
        <v>12034</v>
      </c>
      <c r="C17" s="7">
        <v>9.4</v>
      </c>
    </row>
    <row r="18" spans="1:3" ht="20.25" customHeight="1">
      <c r="A18" s="2" t="s">
        <v>73</v>
      </c>
      <c r="B18" s="6">
        <v>9315</v>
      </c>
      <c r="C18" s="7">
        <v>9.8000000000000007</v>
      </c>
    </row>
    <row r="19" spans="1:3" ht="20.25" customHeight="1">
      <c r="A19" s="2" t="s">
        <v>74</v>
      </c>
      <c r="B19" s="6">
        <v>8963</v>
      </c>
      <c r="C19" s="7">
        <v>9.6999999999999993</v>
      </c>
    </row>
    <row r="20" spans="1:3" ht="20.25" customHeight="1">
      <c r="A20" s="2" t="s">
        <v>75</v>
      </c>
      <c r="B20" s="6">
        <v>10248</v>
      </c>
      <c r="C20" s="7">
        <v>9.6</v>
      </c>
    </row>
    <row r="21" spans="1:3" ht="20.25" customHeight="1">
      <c r="A21" s="2" t="s">
        <v>76</v>
      </c>
      <c r="B21" s="6">
        <v>9444</v>
      </c>
      <c r="C21" s="7">
        <v>9.5</v>
      </c>
    </row>
    <row r="22" spans="1:3" ht="20.25" customHeight="1">
      <c r="A22" s="16" t="s">
        <v>79</v>
      </c>
      <c r="B22" s="14">
        <v>10077</v>
      </c>
      <c r="C22" s="13">
        <v>10.4</v>
      </c>
    </row>
    <row r="23" spans="1:3" ht="20.25" customHeight="1">
      <c r="A23" s="16" t="s">
        <v>80</v>
      </c>
      <c r="B23" s="14">
        <v>12929</v>
      </c>
      <c r="C23" s="13">
        <v>7.2</v>
      </c>
    </row>
    <row r="24" spans="1:3" ht="20.25" customHeight="1">
      <c r="A24" s="16" t="s">
        <v>81</v>
      </c>
      <c r="B24" s="14">
        <v>8386</v>
      </c>
      <c r="C24" s="13">
        <v>12.1</v>
      </c>
    </row>
  </sheetData>
  <mergeCells count="2">
    <mergeCell ref="A1:C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H4" sqref="H4"/>
    </sheetView>
  </sheetViews>
  <sheetFormatPr defaultColWidth="9" defaultRowHeight="14.4"/>
  <cols>
    <col min="1" max="1" width="31.21875" style="68" customWidth="1"/>
    <col min="2" max="3" width="18.44140625" style="68" customWidth="1"/>
    <col min="4" max="16384" width="9" style="68"/>
  </cols>
  <sheetData>
    <row r="1" spans="1:3" ht="54.75" customHeight="1">
      <c r="A1" s="127" t="s">
        <v>82</v>
      </c>
      <c r="B1" s="127"/>
      <c r="C1" s="127"/>
    </row>
    <row r="2" spans="1:3" ht="23.25" customHeight="1">
      <c r="A2" s="130" t="s">
        <v>278</v>
      </c>
      <c r="B2" s="130"/>
      <c r="C2" s="130"/>
    </row>
    <row r="3" spans="1:3">
      <c r="B3" s="128"/>
      <c r="C3" s="128"/>
    </row>
    <row r="4" spans="1:3" ht="48.75" customHeight="1">
      <c r="A4" s="69" t="s">
        <v>2</v>
      </c>
      <c r="B4" s="92" t="s">
        <v>83</v>
      </c>
      <c r="C4" s="93" t="s">
        <v>84</v>
      </c>
    </row>
    <row r="5" spans="1:3" ht="34.5" customHeight="1">
      <c r="A5" s="72" t="s">
        <v>85</v>
      </c>
      <c r="B5" s="94">
        <v>103.1</v>
      </c>
      <c r="C5" s="86">
        <v>101.2</v>
      </c>
    </row>
    <row r="6" spans="1:3" ht="34.5" customHeight="1">
      <c r="A6" s="76" t="s">
        <v>86</v>
      </c>
      <c r="B6" s="95">
        <v>101.8</v>
      </c>
      <c r="C6" s="88">
        <v>99.7</v>
      </c>
    </row>
    <row r="7" spans="1:3" ht="34.5" customHeight="1">
      <c r="A7" s="76" t="s">
        <v>87</v>
      </c>
      <c r="B7" s="95">
        <v>99.8</v>
      </c>
      <c r="C7" s="88">
        <v>97.9</v>
      </c>
    </row>
    <row r="8" spans="1:3" ht="34.5" customHeight="1">
      <c r="A8" s="76" t="s">
        <v>88</v>
      </c>
      <c r="B8" s="95">
        <v>101.5</v>
      </c>
      <c r="C8" s="88">
        <v>101.5</v>
      </c>
    </row>
    <row r="9" spans="1:3" ht="34.5" customHeight="1">
      <c r="A9" s="76" t="s">
        <v>89</v>
      </c>
      <c r="B9" s="95">
        <v>98.5</v>
      </c>
      <c r="C9" s="88">
        <v>99.2</v>
      </c>
    </row>
    <row r="10" spans="1:3" ht="34.5" customHeight="1">
      <c r="A10" s="79" t="s">
        <v>279</v>
      </c>
      <c r="B10" s="95">
        <v>109.8</v>
      </c>
      <c r="C10" s="88">
        <v>104.2</v>
      </c>
    </row>
    <row r="11" spans="1:3" ht="34.5" customHeight="1">
      <c r="A11" s="79" t="s">
        <v>280</v>
      </c>
      <c r="B11" s="95">
        <v>101.4</v>
      </c>
      <c r="C11" s="88">
        <v>100.4</v>
      </c>
    </row>
    <row r="12" spans="1:3" ht="34.5" customHeight="1">
      <c r="A12" s="76" t="s">
        <v>90</v>
      </c>
      <c r="B12" s="95">
        <v>103.2</v>
      </c>
      <c r="C12" s="88">
        <v>102.5</v>
      </c>
    </row>
    <row r="13" spans="1:3" ht="34.5" customHeight="1">
      <c r="A13" s="76" t="s">
        <v>91</v>
      </c>
      <c r="B13" s="95">
        <v>98.8</v>
      </c>
      <c r="C13" s="88">
        <v>100</v>
      </c>
    </row>
    <row r="14" spans="1:3" ht="34.5" customHeight="1">
      <c r="A14" s="96" t="s">
        <v>248</v>
      </c>
      <c r="B14" s="97">
        <v>102.6</v>
      </c>
      <c r="C14" s="98">
        <v>100.5</v>
      </c>
    </row>
  </sheetData>
  <mergeCells count="3">
    <mergeCell ref="A1:C1"/>
    <mergeCell ref="A2:C2"/>
    <mergeCell ref="B3:C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E7" sqref="E7"/>
    </sheetView>
  </sheetViews>
  <sheetFormatPr defaultRowHeight="14.4"/>
  <cols>
    <col min="1" max="1" width="17.33203125" style="21" customWidth="1"/>
    <col min="2" max="2" width="16.109375" style="21" customWidth="1"/>
    <col min="3" max="3" width="17.21875" style="21" customWidth="1"/>
    <col min="4" max="16384" width="8.88671875" style="21"/>
  </cols>
  <sheetData>
    <row r="1" spans="1:3" ht="37.5" customHeight="1">
      <c r="A1" s="114" t="s">
        <v>95</v>
      </c>
      <c r="B1" s="114"/>
      <c r="C1" s="114"/>
    </row>
    <row r="2" spans="1:3" ht="27" customHeight="1">
      <c r="A2" s="115" t="s">
        <v>96</v>
      </c>
      <c r="B2" s="115"/>
      <c r="C2" s="115"/>
    </row>
    <row r="3" spans="1:3" ht="27" customHeight="1">
      <c r="A3" s="22" t="s">
        <v>97</v>
      </c>
      <c r="B3" s="23" t="s">
        <v>98</v>
      </c>
      <c r="C3" s="24" t="s">
        <v>3</v>
      </c>
    </row>
    <row r="4" spans="1:3" ht="27" customHeight="1">
      <c r="A4" s="25" t="s">
        <v>99</v>
      </c>
      <c r="B4" s="26">
        <v>279550</v>
      </c>
      <c r="C4" s="27">
        <v>4.7</v>
      </c>
    </row>
    <row r="5" spans="1:3" ht="27" customHeight="1">
      <c r="A5" s="28" t="s">
        <v>100</v>
      </c>
      <c r="B5" s="29">
        <v>87103</v>
      </c>
      <c r="C5" s="30">
        <v>7.9</v>
      </c>
    </row>
    <row r="6" spans="1:3" ht="27" customHeight="1">
      <c r="A6" s="28" t="s">
        <v>101</v>
      </c>
      <c r="B6" s="29">
        <v>42170</v>
      </c>
      <c r="C6" s="30">
        <v>6.5</v>
      </c>
    </row>
    <row r="7" spans="1:3" ht="27" customHeight="1">
      <c r="A7" s="28" t="s">
        <v>102</v>
      </c>
      <c r="B7" s="29">
        <v>51122</v>
      </c>
      <c r="C7" s="30">
        <v>1.9</v>
      </c>
    </row>
    <row r="8" spans="1:3" ht="27" customHeight="1">
      <c r="A8" s="28" t="s">
        <v>103</v>
      </c>
      <c r="B8" s="29">
        <v>36393</v>
      </c>
      <c r="C8" s="30">
        <v>3.3</v>
      </c>
    </row>
    <row r="9" spans="1:3" ht="27" customHeight="1">
      <c r="A9" s="28" t="s">
        <v>104</v>
      </c>
      <c r="B9" s="29">
        <v>62762</v>
      </c>
      <c r="C9" s="30">
        <v>2.4</v>
      </c>
    </row>
    <row r="10" spans="1:3" ht="27" customHeight="1">
      <c r="A10" s="31" t="s">
        <v>105</v>
      </c>
      <c r="B10" s="32">
        <v>185327</v>
      </c>
      <c r="C10" s="27">
        <v>4.7</v>
      </c>
    </row>
    <row r="11" spans="1:3" ht="27" customHeight="1">
      <c r="A11" s="33" t="s">
        <v>106</v>
      </c>
      <c r="B11" s="34">
        <v>57481</v>
      </c>
      <c r="C11" s="35">
        <v>7.7</v>
      </c>
    </row>
    <row r="12" spans="1:3" ht="27" customHeight="1">
      <c r="A12" s="33" t="s">
        <v>107</v>
      </c>
      <c r="B12" s="34">
        <v>29709</v>
      </c>
      <c r="C12" s="30">
        <v>6.5</v>
      </c>
    </row>
    <row r="13" spans="1:3" ht="27" customHeight="1">
      <c r="A13" s="33" t="s">
        <v>108</v>
      </c>
      <c r="B13" s="34">
        <v>30149</v>
      </c>
      <c r="C13" s="30">
        <v>1.9</v>
      </c>
    </row>
    <row r="14" spans="1:3" ht="27" customHeight="1">
      <c r="A14" s="33" t="s">
        <v>109</v>
      </c>
      <c r="B14" s="34">
        <v>26160</v>
      </c>
      <c r="C14" s="30">
        <v>3.3</v>
      </c>
    </row>
    <row r="15" spans="1:3" ht="27" customHeight="1">
      <c r="A15" s="33" t="s">
        <v>110</v>
      </c>
      <c r="B15" s="34">
        <v>41828</v>
      </c>
      <c r="C15" s="30">
        <v>2.4</v>
      </c>
    </row>
    <row r="16" spans="1:3">
      <c r="A16" s="116"/>
      <c r="B16" s="116"/>
      <c r="C16" s="116"/>
    </row>
  </sheetData>
  <mergeCells count="3">
    <mergeCell ref="A1:C1"/>
    <mergeCell ref="A2:C2"/>
    <mergeCell ref="A16:C16"/>
  </mergeCells>
  <phoneticPr fontId="3" type="noConversion"/>
  <pageMargins left="1.6929133858267718" right="0.7086614173228347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10" sqref="I10"/>
    </sheetView>
  </sheetViews>
  <sheetFormatPr defaultColWidth="10" defaultRowHeight="15.6"/>
  <cols>
    <col min="1" max="1" width="26.77734375" style="133" customWidth="1"/>
    <col min="2" max="2" width="14.88671875" style="155" customWidth="1"/>
    <col min="3" max="3" width="15" style="152" customWidth="1"/>
    <col min="4" max="4" width="12.88671875" style="133" customWidth="1"/>
    <col min="5" max="5" width="10" style="133"/>
    <col min="6" max="6" width="15.21875" style="133" bestFit="1" customWidth="1"/>
    <col min="7" max="8" width="10" style="133"/>
    <col min="9" max="9" width="15.21875" style="133" bestFit="1" customWidth="1"/>
    <col min="10" max="256" width="10" style="133"/>
    <col min="257" max="257" width="26.77734375" style="133" customWidth="1"/>
    <col min="258" max="258" width="14.88671875" style="133" customWidth="1"/>
    <col min="259" max="259" width="15" style="133" customWidth="1"/>
    <col min="260" max="260" width="12.88671875" style="133" customWidth="1"/>
    <col min="261" max="261" width="10" style="133"/>
    <col min="262" max="262" width="15.21875" style="133" bestFit="1" customWidth="1"/>
    <col min="263" max="264" width="10" style="133"/>
    <col min="265" max="265" width="15.21875" style="133" bestFit="1" customWidth="1"/>
    <col min="266" max="512" width="10" style="133"/>
    <col min="513" max="513" width="26.77734375" style="133" customWidth="1"/>
    <col min="514" max="514" width="14.88671875" style="133" customWidth="1"/>
    <col min="515" max="515" width="15" style="133" customWidth="1"/>
    <col min="516" max="516" width="12.88671875" style="133" customWidth="1"/>
    <col min="517" max="517" width="10" style="133"/>
    <col min="518" max="518" width="15.21875" style="133" bestFit="1" customWidth="1"/>
    <col min="519" max="520" width="10" style="133"/>
    <col min="521" max="521" width="15.21875" style="133" bestFit="1" customWidth="1"/>
    <col min="522" max="768" width="10" style="133"/>
    <col min="769" max="769" width="26.77734375" style="133" customWidth="1"/>
    <col min="770" max="770" width="14.88671875" style="133" customWidth="1"/>
    <col min="771" max="771" width="15" style="133" customWidth="1"/>
    <col min="772" max="772" width="12.88671875" style="133" customWidth="1"/>
    <col min="773" max="773" width="10" style="133"/>
    <col min="774" max="774" width="15.21875" style="133" bestFit="1" customWidth="1"/>
    <col min="775" max="776" width="10" style="133"/>
    <col min="777" max="777" width="15.21875" style="133" bestFit="1" customWidth="1"/>
    <col min="778" max="1024" width="10" style="133"/>
    <col min="1025" max="1025" width="26.77734375" style="133" customWidth="1"/>
    <col min="1026" max="1026" width="14.88671875" style="133" customWidth="1"/>
    <col min="1027" max="1027" width="15" style="133" customWidth="1"/>
    <col min="1028" max="1028" width="12.88671875" style="133" customWidth="1"/>
    <col min="1029" max="1029" width="10" style="133"/>
    <col min="1030" max="1030" width="15.21875" style="133" bestFit="1" customWidth="1"/>
    <col min="1031" max="1032" width="10" style="133"/>
    <col min="1033" max="1033" width="15.21875" style="133" bestFit="1" customWidth="1"/>
    <col min="1034" max="1280" width="10" style="133"/>
    <col min="1281" max="1281" width="26.77734375" style="133" customWidth="1"/>
    <col min="1282" max="1282" width="14.88671875" style="133" customWidth="1"/>
    <col min="1283" max="1283" width="15" style="133" customWidth="1"/>
    <col min="1284" max="1284" width="12.88671875" style="133" customWidth="1"/>
    <col min="1285" max="1285" width="10" style="133"/>
    <col min="1286" max="1286" width="15.21875" style="133" bestFit="1" customWidth="1"/>
    <col min="1287" max="1288" width="10" style="133"/>
    <col min="1289" max="1289" width="15.21875" style="133" bestFit="1" customWidth="1"/>
    <col min="1290" max="1536" width="10" style="133"/>
    <col min="1537" max="1537" width="26.77734375" style="133" customWidth="1"/>
    <col min="1538" max="1538" width="14.88671875" style="133" customWidth="1"/>
    <col min="1539" max="1539" width="15" style="133" customWidth="1"/>
    <col min="1540" max="1540" width="12.88671875" style="133" customWidth="1"/>
    <col min="1541" max="1541" width="10" style="133"/>
    <col min="1542" max="1542" width="15.21875" style="133" bestFit="1" customWidth="1"/>
    <col min="1543" max="1544" width="10" style="133"/>
    <col min="1545" max="1545" width="15.21875" style="133" bestFit="1" customWidth="1"/>
    <col min="1546" max="1792" width="10" style="133"/>
    <col min="1793" max="1793" width="26.77734375" style="133" customWidth="1"/>
    <col min="1794" max="1794" width="14.88671875" style="133" customWidth="1"/>
    <col min="1795" max="1795" width="15" style="133" customWidth="1"/>
    <col min="1796" max="1796" width="12.88671875" style="133" customWidth="1"/>
    <col min="1797" max="1797" width="10" style="133"/>
    <col min="1798" max="1798" width="15.21875" style="133" bestFit="1" customWidth="1"/>
    <col min="1799" max="1800" width="10" style="133"/>
    <col min="1801" max="1801" width="15.21875" style="133" bestFit="1" customWidth="1"/>
    <col min="1802" max="2048" width="10" style="133"/>
    <col min="2049" max="2049" width="26.77734375" style="133" customWidth="1"/>
    <col min="2050" max="2050" width="14.88671875" style="133" customWidth="1"/>
    <col min="2051" max="2051" width="15" style="133" customWidth="1"/>
    <col min="2052" max="2052" width="12.88671875" style="133" customWidth="1"/>
    <col min="2053" max="2053" width="10" style="133"/>
    <col min="2054" max="2054" width="15.21875" style="133" bestFit="1" customWidth="1"/>
    <col min="2055" max="2056" width="10" style="133"/>
    <col min="2057" max="2057" width="15.21875" style="133" bestFit="1" customWidth="1"/>
    <col min="2058" max="2304" width="10" style="133"/>
    <col min="2305" max="2305" width="26.77734375" style="133" customWidth="1"/>
    <col min="2306" max="2306" width="14.88671875" style="133" customWidth="1"/>
    <col min="2307" max="2307" width="15" style="133" customWidth="1"/>
    <col min="2308" max="2308" width="12.88671875" style="133" customWidth="1"/>
    <col min="2309" max="2309" width="10" style="133"/>
    <col min="2310" max="2310" width="15.21875" style="133" bestFit="1" customWidth="1"/>
    <col min="2311" max="2312" width="10" style="133"/>
    <col min="2313" max="2313" width="15.21875" style="133" bestFit="1" customWidth="1"/>
    <col min="2314" max="2560" width="10" style="133"/>
    <col min="2561" max="2561" width="26.77734375" style="133" customWidth="1"/>
    <col min="2562" max="2562" width="14.88671875" style="133" customWidth="1"/>
    <col min="2563" max="2563" width="15" style="133" customWidth="1"/>
    <col min="2564" max="2564" width="12.88671875" style="133" customWidth="1"/>
    <col min="2565" max="2565" width="10" style="133"/>
    <col min="2566" max="2566" width="15.21875" style="133" bestFit="1" customWidth="1"/>
    <col min="2567" max="2568" width="10" style="133"/>
    <col min="2569" max="2569" width="15.21875" style="133" bestFit="1" customWidth="1"/>
    <col min="2570" max="2816" width="10" style="133"/>
    <col min="2817" max="2817" width="26.77734375" style="133" customWidth="1"/>
    <col min="2818" max="2818" width="14.88671875" style="133" customWidth="1"/>
    <col min="2819" max="2819" width="15" style="133" customWidth="1"/>
    <col min="2820" max="2820" width="12.88671875" style="133" customWidth="1"/>
    <col min="2821" max="2821" width="10" style="133"/>
    <col min="2822" max="2822" width="15.21875" style="133" bestFit="1" customWidth="1"/>
    <col min="2823" max="2824" width="10" style="133"/>
    <col min="2825" max="2825" width="15.21875" style="133" bestFit="1" customWidth="1"/>
    <col min="2826" max="3072" width="10" style="133"/>
    <col min="3073" max="3073" width="26.77734375" style="133" customWidth="1"/>
    <col min="3074" max="3074" width="14.88671875" style="133" customWidth="1"/>
    <col min="3075" max="3075" width="15" style="133" customWidth="1"/>
    <col min="3076" max="3076" width="12.88671875" style="133" customWidth="1"/>
    <col min="3077" max="3077" width="10" style="133"/>
    <col min="3078" max="3078" width="15.21875" style="133" bestFit="1" customWidth="1"/>
    <col min="3079" max="3080" width="10" style="133"/>
    <col min="3081" max="3081" width="15.21875" style="133" bestFit="1" customWidth="1"/>
    <col min="3082" max="3328" width="10" style="133"/>
    <col min="3329" max="3329" width="26.77734375" style="133" customWidth="1"/>
    <col min="3330" max="3330" width="14.88671875" style="133" customWidth="1"/>
    <col min="3331" max="3331" width="15" style="133" customWidth="1"/>
    <col min="3332" max="3332" width="12.88671875" style="133" customWidth="1"/>
    <col min="3333" max="3333" width="10" style="133"/>
    <col min="3334" max="3334" width="15.21875" style="133" bestFit="1" customWidth="1"/>
    <col min="3335" max="3336" width="10" style="133"/>
    <col min="3337" max="3337" width="15.21875" style="133" bestFit="1" customWidth="1"/>
    <col min="3338" max="3584" width="10" style="133"/>
    <col min="3585" max="3585" width="26.77734375" style="133" customWidth="1"/>
    <col min="3586" max="3586" width="14.88671875" style="133" customWidth="1"/>
    <col min="3587" max="3587" width="15" style="133" customWidth="1"/>
    <col min="3588" max="3588" width="12.88671875" style="133" customWidth="1"/>
    <col min="3589" max="3589" width="10" style="133"/>
    <col min="3590" max="3590" width="15.21875" style="133" bestFit="1" customWidth="1"/>
    <col min="3591" max="3592" width="10" style="133"/>
    <col min="3593" max="3593" width="15.21875" style="133" bestFit="1" customWidth="1"/>
    <col min="3594" max="3840" width="10" style="133"/>
    <col min="3841" max="3841" width="26.77734375" style="133" customWidth="1"/>
    <col min="3842" max="3842" width="14.88671875" style="133" customWidth="1"/>
    <col min="3843" max="3843" width="15" style="133" customWidth="1"/>
    <col min="3844" max="3844" width="12.88671875" style="133" customWidth="1"/>
    <col min="3845" max="3845" width="10" style="133"/>
    <col min="3846" max="3846" width="15.21875" style="133" bestFit="1" customWidth="1"/>
    <col min="3847" max="3848" width="10" style="133"/>
    <col min="3849" max="3849" width="15.21875" style="133" bestFit="1" customWidth="1"/>
    <col min="3850" max="4096" width="10" style="133"/>
    <col min="4097" max="4097" width="26.77734375" style="133" customWidth="1"/>
    <col min="4098" max="4098" width="14.88671875" style="133" customWidth="1"/>
    <col min="4099" max="4099" width="15" style="133" customWidth="1"/>
    <col min="4100" max="4100" width="12.88671875" style="133" customWidth="1"/>
    <col min="4101" max="4101" width="10" style="133"/>
    <col min="4102" max="4102" width="15.21875" style="133" bestFit="1" customWidth="1"/>
    <col min="4103" max="4104" width="10" style="133"/>
    <col min="4105" max="4105" width="15.21875" style="133" bestFit="1" customWidth="1"/>
    <col min="4106" max="4352" width="10" style="133"/>
    <col min="4353" max="4353" width="26.77734375" style="133" customWidth="1"/>
    <col min="4354" max="4354" width="14.88671875" style="133" customWidth="1"/>
    <col min="4355" max="4355" width="15" style="133" customWidth="1"/>
    <col min="4356" max="4356" width="12.88671875" style="133" customWidth="1"/>
    <col min="4357" max="4357" width="10" style="133"/>
    <col min="4358" max="4358" width="15.21875" style="133" bestFit="1" customWidth="1"/>
    <col min="4359" max="4360" width="10" style="133"/>
    <col min="4361" max="4361" width="15.21875" style="133" bestFit="1" customWidth="1"/>
    <col min="4362" max="4608" width="10" style="133"/>
    <col min="4609" max="4609" width="26.77734375" style="133" customWidth="1"/>
    <col min="4610" max="4610" width="14.88671875" style="133" customWidth="1"/>
    <col min="4611" max="4611" width="15" style="133" customWidth="1"/>
    <col min="4612" max="4612" width="12.88671875" style="133" customWidth="1"/>
    <col min="4613" max="4613" width="10" style="133"/>
    <col min="4614" max="4614" width="15.21875" style="133" bestFit="1" customWidth="1"/>
    <col min="4615" max="4616" width="10" style="133"/>
    <col min="4617" max="4617" width="15.21875" style="133" bestFit="1" customWidth="1"/>
    <col min="4618" max="4864" width="10" style="133"/>
    <col min="4865" max="4865" width="26.77734375" style="133" customWidth="1"/>
    <col min="4866" max="4866" width="14.88671875" style="133" customWidth="1"/>
    <col min="4867" max="4867" width="15" style="133" customWidth="1"/>
    <col min="4868" max="4868" width="12.88671875" style="133" customWidth="1"/>
    <col min="4869" max="4869" width="10" style="133"/>
    <col min="4870" max="4870" width="15.21875" style="133" bestFit="1" customWidth="1"/>
    <col min="4871" max="4872" width="10" style="133"/>
    <col min="4873" max="4873" width="15.21875" style="133" bestFit="1" customWidth="1"/>
    <col min="4874" max="5120" width="10" style="133"/>
    <col min="5121" max="5121" width="26.77734375" style="133" customWidth="1"/>
    <col min="5122" max="5122" width="14.88671875" style="133" customWidth="1"/>
    <col min="5123" max="5123" width="15" style="133" customWidth="1"/>
    <col min="5124" max="5124" width="12.88671875" style="133" customWidth="1"/>
    <col min="5125" max="5125" width="10" style="133"/>
    <col min="5126" max="5126" width="15.21875" style="133" bestFit="1" customWidth="1"/>
    <col min="5127" max="5128" width="10" style="133"/>
    <col min="5129" max="5129" width="15.21875" style="133" bestFit="1" customWidth="1"/>
    <col min="5130" max="5376" width="10" style="133"/>
    <col min="5377" max="5377" width="26.77734375" style="133" customWidth="1"/>
    <col min="5378" max="5378" width="14.88671875" style="133" customWidth="1"/>
    <col min="5379" max="5379" width="15" style="133" customWidth="1"/>
    <col min="5380" max="5380" width="12.88671875" style="133" customWidth="1"/>
    <col min="5381" max="5381" width="10" style="133"/>
    <col min="5382" max="5382" width="15.21875" style="133" bestFit="1" customWidth="1"/>
    <col min="5383" max="5384" width="10" style="133"/>
    <col min="5385" max="5385" width="15.21875" style="133" bestFit="1" customWidth="1"/>
    <col min="5386" max="5632" width="10" style="133"/>
    <col min="5633" max="5633" width="26.77734375" style="133" customWidth="1"/>
    <col min="5634" max="5634" width="14.88671875" style="133" customWidth="1"/>
    <col min="5635" max="5635" width="15" style="133" customWidth="1"/>
    <col min="5636" max="5636" width="12.88671875" style="133" customWidth="1"/>
    <col min="5637" max="5637" width="10" style="133"/>
    <col min="5638" max="5638" width="15.21875" style="133" bestFit="1" customWidth="1"/>
    <col min="5639" max="5640" width="10" style="133"/>
    <col min="5641" max="5641" width="15.21875" style="133" bestFit="1" customWidth="1"/>
    <col min="5642" max="5888" width="10" style="133"/>
    <col min="5889" max="5889" width="26.77734375" style="133" customWidth="1"/>
    <col min="5890" max="5890" width="14.88671875" style="133" customWidth="1"/>
    <col min="5891" max="5891" width="15" style="133" customWidth="1"/>
    <col min="5892" max="5892" width="12.88671875" style="133" customWidth="1"/>
    <col min="5893" max="5893" width="10" style="133"/>
    <col min="5894" max="5894" width="15.21875" style="133" bestFit="1" customWidth="1"/>
    <col min="5895" max="5896" width="10" style="133"/>
    <col min="5897" max="5897" width="15.21875" style="133" bestFit="1" customWidth="1"/>
    <col min="5898" max="6144" width="10" style="133"/>
    <col min="6145" max="6145" width="26.77734375" style="133" customWidth="1"/>
    <col min="6146" max="6146" width="14.88671875" style="133" customWidth="1"/>
    <col min="6147" max="6147" width="15" style="133" customWidth="1"/>
    <col min="6148" max="6148" width="12.88671875" style="133" customWidth="1"/>
    <col min="6149" max="6149" width="10" style="133"/>
    <col min="6150" max="6150" width="15.21875" style="133" bestFit="1" customWidth="1"/>
    <col min="6151" max="6152" width="10" style="133"/>
    <col min="6153" max="6153" width="15.21875" style="133" bestFit="1" customWidth="1"/>
    <col min="6154" max="6400" width="10" style="133"/>
    <col min="6401" max="6401" width="26.77734375" style="133" customWidth="1"/>
    <col min="6402" max="6402" width="14.88671875" style="133" customWidth="1"/>
    <col min="6403" max="6403" width="15" style="133" customWidth="1"/>
    <col min="6404" max="6404" width="12.88671875" style="133" customWidth="1"/>
    <col min="6405" max="6405" width="10" style="133"/>
    <col min="6406" max="6406" width="15.21875" style="133" bestFit="1" customWidth="1"/>
    <col min="6407" max="6408" width="10" style="133"/>
    <col min="6409" max="6409" width="15.21875" style="133" bestFit="1" customWidth="1"/>
    <col min="6410" max="6656" width="10" style="133"/>
    <col min="6657" max="6657" width="26.77734375" style="133" customWidth="1"/>
    <col min="6658" max="6658" width="14.88671875" style="133" customWidth="1"/>
    <col min="6659" max="6659" width="15" style="133" customWidth="1"/>
    <col min="6660" max="6660" width="12.88671875" style="133" customWidth="1"/>
    <col min="6661" max="6661" width="10" style="133"/>
    <col min="6662" max="6662" width="15.21875" style="133" bestFit="1" customWidth="1"/>
    <col min="6663" max="6664" width="10" style="133"/>
    <col min="6665" max="6665" width="15.21875" style="133" bestFit="1" customWidth="1"/>
    <col min="6666" max="6912" width="10" style="133"/>
    <col min="6913" max="6913" width="26.77734375" style="133" customWidth="1"/>
    <col min="6914" max="6914" width="14.88671875" style="133" customWidth="1"/>
    <col min="6915" max="6915" width="15" style="133" customWidth="1"/>
    <col min="6916" max="6916" width="12.88671875" style="133" customWidth="1"/>
    <col min="6917" max="6917" width="10" style="133"/>
    <col min="6918" max="6918" width="15.21875" style="133" bestFit="1" customWidth="1"/>
    <col min="6919" max="6920" width="10" style="133"/>
    <col min="6921" max="6921" width="15.21875" style="133" bestFit="1" customWidth="1"/>
    <col min="6922" max="7168" width="10" style="133"/>
    <col min="7169" max="7169" width="26.77734375" style="133" customWidth="1"/>
    <col min="7170" max="7170" width="14.88671875" style="133" customWidth="1"/>
    <col min="7171" max="7171" width="15" style="133" customWidth="1"/>
    <col min="7172" max="7172" width="12.88671875" style="133" customWidth="1"/>
    <col min="7173" max="7173" width="10" style="133"/>
    <col min="7174" max="7174" width="15.21875" style="133" bestFit="1" customWidth="1"/>
    <col min="7175" max="7176" width="10" style="133"/>
    <col min="7177" max="7177" width="15.21875" style="133" bestFit="1" customWidth="1"/>
    <col min="7178" max="7424" width="10" style="133"/>
    <col min="7425" max="7425" width="26.77734375" style="133" customWidth="1"/>
    <col min="7426" max="7426" width="14.88671875" style="133" customWidth="1"/>
    <col min="7427" max="7427" width="15" style="133" customWidth="1"/>
    <col min="7428" max="7428" width="12.88671875" style="133" customWidth="1"/>
    <col min="7429" max="7429" width="10" style="133"/>
    <col min="7430" max="7430" width="15.21875" style="133" bestFit="1" customWidth="1"/>
    <col min="7431" max="7432" width="10" style="133"/>
    <col min="7433" max="7433" width="15.21875" style="133" bestFit="1" customWidth="1"/>
    <col min="7434" max="7680" width="10" style="133"/>
    <col min="7681" max="7681" width="26.77734375" style="133" customWidth="1"/>
    <col min="7682" max="7682" width="14.88671875" style="133" customWidth="1"/>
    <col min="7683" max="7683" width="15" style="133" customWidth="1"/>
    <col min="7684" max="7684" width="12.88671875" style="133" customWidth="1"/>
    <col min="7685" max="7685" width="10" style="133"/>
    <col min="7686" max="7686" width="15.21875" style="133" bestFit="1" customWidth="1"/>
    <col min="7687" max="7688" width="10" style="133"/>
    <col min="7689" max="7689" width="15.21875" style="133" bestFit="1" customWidth="1"/>
    <col min="7690" max="7936" width="10" style="133"/>
    <col min="7937" max="7937" width="26.77734375" style="133" customWidth="1"/>
    <col min="7938" max="7938" width="14.88671875" style="133" customWidth="1"/>
    <col min="7939" max="7939" width="15" style="133" customWidth="1"/>
    <col min="7940" max="7940" width="12.88671875" style="133" customWidth="1"/>
    <col min="7941" max="7941" width="10" style="133"/>
    <col min="7942" max="7942" width="15.21875" style="133" bestFit="1" customWidth="1"/>
    <col min="7943" max="7944" width="10" style="133"/>
    <col min="7945" max="7945" width="15.21875" style="133" bestFit="1" customWidth="1"/>
    <col min="7946" max="8192" width="10" style="133"/>
    <col min="8193" max="8193" width="26.77734375" style="133" customWidth="1"/>
    <col min="8194" max="8194" width="14.88671875" style="133" customWidth="1"/>
    <col min="8195" max="8195" width="15" style="133" customWidth="1"/>
    <col min="8196" max="8196" width="12.88671875" style="133" customWidth="1"/>
    <col min="8197" max="8197" width="10" style="133"/>
    <col min="8198" max="8198" width="15.21875" style="133" bestFit="1" customWidth="1"/>
    <col min="8199" max="8200" width="10" style="133"/>
    <col min="8201" max="8201" width="15.21875" style="133" bestFit="1" customWidth="1"/>
    <col min="8202" max="8448" width="10" style="133"/>
    <col min="8449" max="8449" width="26.77734375" style="133" customWidth="1"/>
    <col min="8450" max="8450" width="14.88671875" style="133" customWidth="1"/>
    <col min="8451" max="8451" width="15" style="133" customWidth="1"/>
    <col min="8452" max="8452" width="12.88671875" style="133" customWidth="1"/>
    <col min="8453" max="8453" width="10" style="133"/>
    <col min="8454" max="8454" width="15.21875" style="133" bestFit="1" customWidth="1"/>
    <col min="8455" max="8456" width="10" style="133"/>
    <col min="8457" max="8457" width="15.21875" style="133" bestFit="1" customWidth="1"/>
    <col min="8458" max="8704" width="10" style="133"/>
    <col min="8705" max="8705" width="26.77734375" style="133" customWidth="1"/>
    <col min="8706" max="8706" width="14.88671875" style="133" customWidth="1"/>
    <col min="8707" max="8707" width="15" style="133" customWidth="1"/>
    <col min="8708" max="8708" width="12.88671875" style="133" customWidth="1"/>
    <col min="8709" max="8709" width="10" style="133"/>
    <col min="8710" max="8710" width="15.21875" style="133" bestFit="1" customWidth="1"/>
    <col min="8711" max="8712" width="10" style="133"/>
    <col min="8713" max="8713" width="15.21875" style="133" bestFit="1" customWidth="1"/>
    <col min="8714" max="8960" width="10" style="133"/>
    <col min="8961" max="8961" width="26.77734375" style="133" customWidth="1"/>
    <col min="8962" max="8962" width="14.88671875" style="133" customWidth="1"/>
    <col min="8963" max="8963" width="15" style="133" customWidth="1"/>
    <col min="8964" max="8964" width="12.88671875" style="133" customWidth="1"/>
    <col min="8965" max="8965" width="10" style="133"/>
    <col min="8966" max="8966" width="15.21875" style="133" bestFit="1" customWidth="1"/>
    <col min="8967" max="8968" width="10" style="133"/>
    <col min="8969" max="8969" width="15.21875" style="133" bestFit="1" customWidth="1"/>
    <col min="8970" max="9216" width="10" style="133"/>
    <col min="9217" max="9217" width="26.77734375" style="133" customWidth="1"/>
    <col min="9218" max="9218" width="14.88671875" style="133" customWidth="1"/>
    <col min="9219" max="9219" width="15" style="133" customWidth="1"/>
    <col min="9220" max="9220" width="12.88671875" style="133" customWidth="1"/>
    <col min="9221" max="9221" width="10" style="133"/>
    <col min="9222" max="9222" width="15.21875" style="133" bestFit="1" customWidth="1"/>
    <col min="9223" max="9224" width="10" style="133"/>
    <col min="9225" max="9225" width="15.21875" style="133" bestFit="1" customWidth="1"/>
    <col min="9226" max="9472" width="10" style="133"/>
    <col min="9473" max="9473" width="26.77734375" style="133" customWidth="1"/>
    <col min="9474" max="9474" width="14.88671875" style="133" customWidth="1"/>
    <col min="9475" max="9475" width="15" style="133" customWidth="1"/>
    <col min="9476" max="9476" width="12.88671875" style="133" customWidth="1"/>
    <col min="9477" max="9477" width="10" style="133"/>
    <col min="9478" max="9478" width="15.21875" style="133" bestFit="1" customWidth="1"/>
    <col min="9479" max="9480" width="10" style="133"/>
    <col min="9481" max="9481" width="15.21875" style="133" bestFit="1" customWidth="1"/>
    <col min="9482" max="9728" width="10" style="133"/>
    <col min="9729" max="9729" width="26.77734375" style="133" customWidth="1"/>
    <col min="9730" max="9730" width="14.88671875" style="133" customWidth="1"/>
    <col min="9731" max="9731" width="15" style="133" customWidth="1"/>
    <col min="9732" max="9732" width="12.88671875" style="133" customWidth="1"/>
    <col min="9733" max="9733" width="10" style="133"/>
    <col min="9734" max="9734" width="15.21875" style="133" bestFit="1" customWidth="1"/>
    <col min="9735" max="9736" width="10" style="133"/>
    <col min="9737" max="9737" width="15.21875" style="133" bestFit="1" customWidth="1"/>
    <col min="9738" max="9984" width="10" style="133"/>
    <col min="9985" max="9985" width="26.77734375" style="133" customWidth="1"/>
    <col min="9986" max="9986" width="14.88671875" style="133" customWidth="1"/>
    <col min="9987" max="9987" width="15" style="133" customWidth="1"/>
    <col min="9988" max="9988" width="12.88671875" style="133" customWidth="1"/>
    <col min="9989" max="9989" width="10" style="133"/>
    <col min="9990" max="9990" width="15.21875" style="133" bestFit="1" customWidth="1"/>
    <col min="9991" max="9992" width="10" style="133"/>
    <col min="9993" max="9993" width="15.21875" style="133" bestFit="1" customWidth="1"/>
    <col min="9994" max="10240" width="10" style="133"/>
    <col min="10241" max="10241" width="26.77734375" style="133" customWidth="1"/>
    <col min="10242" max="10242" width="14.88671875" style="133" customWidth="1"/>
    <col min="10243" max="10243" width="15" style="133" customWidth="1"/>
    <col min="10244" max="10244" width="12.88671875" style="133" customWidth="1"/>
    <col min="10245" max="10245" width="10" style="133"/>
    <col min="10246" max="10246" width="15.21875" style="133" bestFit="1" customWidth="1"/>
    <col min="10247" max="10248" width="10" style="133"/>
    <col min="10249" max="10249" width="15.21875" style="133" bestFit="1" customWidth="1"/>
    <col min="10250" max="10496" width="10" style="133"/>
    <col min="10497" max="10497" width="26.77734375" style="133" customWidth="1"/>
    <col min="10498" max="10498" width="14.88671875" style="133" customWidth="1"/>
    <col min="10499" max="10499" width="15" style="133" customWidth="1"/>
    <col min="10500" max="10500" width="12.88671875" style="133" customWidth="1"/>
    <col min="10501" max="10501" width="10" style="133"/>
    <col min="10502" max="10502" width="15.21875" style="133" bestFit="1" customWidth="1"/>
    <col min="10503" max="10504" width="10" style="133"/>
    <col min="10505" max="10505" width="15.21875" style="133" bestFit="1" customWidth="1"/>
    <col min="10506" max="10752" width="10" style="133"/>
    <col min="10753" max="10753" width="26.77734375" style="133" customWidth="1"/>
    <col min="10754" max="10754" width="14.88671875" style="133" customWidth="1"/>
    <col min="10755" max="10755" width="15" style="133" customWidth="1"/>
    <col min="10756" max="10756" width="12.88671875" style="133" customWidth="1"/>
    <col min="10757" max="10757" width="10" style="133"/>
    <col min="10758" max="10758" width="15.21875" style="133" bestFit="1" customWidth="1"/>
    <col min="10759" max="10760" width="10" style="133"/>
    <col min="10761" max="10761" width="15.21875" style="133" bestFit="1" customWidth="1"/>
    <col min="10762" max="11008" width="10" style="133"/>
    <col min="11009" max="11009" width="26.77734375" style="133" customWidth="1"/>
    <col min="11010" max="11010" width="14.88671875" style="133" customWidth="1"/>
    <col min="11011" max="11011" width="15" style="133" customWidth="1"/>
    <col min="11012" max="11012" width="12.88671875" style="133" customWidth="1"/>
    <col min="11013" max="11013" width="10" style="133"/>
    <col min="11014" max="11014" width="15.21875" style="133" bestFit="1" customWidth="1"/>
    <col min="11015" max="11016" width="10" style="133"/>
    <col min="11017" max="11017" width="15.21875" style="133" bestFit="1" customWidth="1"/>
    <col min="11018" max="11264" width="10" style="133"/>
    <col min="11265" max="11265" width="26.77734375" style="133" customWidth="1"/>
    <col min="11266" max="11266" width="14.88671875" style="133" customWidth="1"/>
    <col min="11267" max="11267" width="15" style="133" customWidth="1"/>
    <col min="11268" max="11268" width="12.88671875" style="133" customWidth="1"/>
    <col min="11269" max="11269" width="10" style="133"/>
    <col min="11270" max="11270" width="15.21875" style="133" bestFit="1" customWidth="1"/>
    <col min="11271" max="11272" width="10" style="133"/>
    <col min="11273" max="11273" width="15.21875" style="133" bestFit="1" customWidth="1"/>
    <col min="11274" max="11520" width="10" style="133"/>
    <col min="11521" max="11521" width="26.77734375" style="133" customWidth="1"/>
    <col min="11522" max="11522" width="14.88671875" style="133" customWidth="1"/>
    <col min="11523" max="11523" width="15" style="133" customWidth="1"/>
    <col min="11524" max="11524" width="12.88671875" style="133" customWidth="1"/>
    <col min="11525" max="11525" width="10" style="133"/>
    <col min="11526" max="11526" width="15.21875" style="133" bestFit="1" customWidth="1"/>
    <col min="11527" max="11528" width="10" style="133"/>
    <col min="11529" max="11529" width="15.21875" style="133" bestFit="1" customWidth="1"/>
    <col min="11530" max="11776" width="10" style="133"/>
    <col min="11777" max="11777" width="26.77734375" style="133" customWidth="1"/>
    <col min="11778" max="11778" width="14.88671875" style="133" customWidth="1"/>
    <col min="11779" max="11779" width="15" style="133" customWidth="1"/>
    <col min="11780" max="11780" width="12.88671875" style="133" customWidth="1"/>
    <col min="11781" max="11781" width="10" style="133"/>
    <col min="11782" max="11782" width="15.21875" style="133" bestFit="1" customWidth="1"/>
    <col min="11783" max="11784" width="10" style="133"/>
    <col min="11785" max="11785" width="15.21875" style="133" bestFit="1" customWidth="1"/>
    <col min="11786" max="12032" width="10" style="133"/>
    <col min="12033" max="12033" width="26.77734375" style="133" customWidth="1"/>
    <col min="12034" max="12034" width="14.88671875" style="133" customWidth="1"/>
    <col min="12035" max="12035" width="15" style="133" customWidth="1"/>
    <col min="12036" max="12036" width="12.88671875" style="133" customWidth="1"/>
    <col min="12037" max="12037" width="10" style="133"/>
    <col min="12038" max="12038" width="15.21875" style="133" bestFit="1" customWidth="1"/>
    <col min="12039" max="12040" width="10" style="133"/>
    <col min="12041" max="12041" width="15.21875" style="133" bestFit="1" customWidth="1"/>
    <col min="12042" max="12288" width="10" style="133"/>
    <col min="12289" max="12289" width="26.77734375" style="133" customWidth="1"/>
    <col min="12290" max="12290" width="14.88671875" style="133" customWidth="1"/>
    <col min="12291" max="12291" width="15" style="133" customWidth="1"/>
    <col min="12292" max="12292" width="12.88671875" style="133" customWidth="1"/>
    <col min="12293" max="12293" width="10" style="133"/>
    <col min="12294" max="12294" width="15.21875" style="133" bestFit="1" customWidth="1"/>
    <col min="12295" max="12296" width="10" style="133"/>
    <col min="12297" max="12297" width="15.21875" style="133" bestFit="1" customWidth="1"/>
    <col min="12298" max="12544" width="10" style="133"/>
    <col min="12545" max="12545" width="26.77734375" style="133" customWidth="1"/>
    <col min="12546" max="12546" width="14.88671875" style="133" customWidth="1"/>
    <col min="12547" max="12547" width="15" style="133" customWidth="1"/>
    <col min="12548" max="12548" width="12.88671875" style="133" customWidth="1"/>
    <col min="12549" max="12549" width="10" style="133"/>
    <col min="12550" max="12550" width="15.21875" style="133" bestFit="1" customWidth="1"/>
    <col min="12551" max="12552" width="10" style="133"/>
    <col min="12553" max="12553" width="15.21875" style="133" bestFit="1" customWidth="1"/>
    <col min="12554" max="12800" width="10" style="133"/>
    <col min="12801" max="12801" width="26.77734375" style="133" customWidth="1"/>
    <col min="12802" max="12802" width="14.88671875" style="133" customWidth="1"/>
    <col min="12803" max="12803" width="15" style="133" customWidth="1"/>
    <col min="12804" max="12804" width="12.88671875" style="133" customWidth="1"/>
    <col min="12805" max="12805" width="10" style="133"/>
    <col min="12806" max="12806" width="15.21875" style="133" bestFit="1" customWidth="1"/>
    <col min="12807" max="12808" width="10" style="133"/>
    <col min="12809" max="12809" width="15.21875" style="133" bestFit="1" customWidth="1"/>
    <col min="12810" max="13056" width="10" style="133"/>
    <col min="13057" max="13057" width="26.77734375" style="133" customWidth="1"/>
    <col min="13058" max="13058" width="14.88671875" style="133" customWidth="1"/>
    <col min="13059" max="13059" width="15" style="133" customWidth="1"/>
    <col min="13060" max="13060" width="12.88671875" style="133" customWidth="1"/>
    <col min="13061" max="13061" width="10" style="133"/>
    <col min="13062" max="13062" width="15.21875" style="133" bestFit="1" customWidth="1"/>
    <col min="13063" max="13064" width="10" style="133"/>
    <col min="13065" max="13065" width="15.21875" style="133" bestFit="1" customWidth="1"/>
    <col min="13066" max="13312" width="10" style="133"/>
    <col min="13313" max="13313" width="26.77734375" style="133" customWidth="1"/>
    <col min="13314" max="13314" width="14.88671875" style="133" customWidth="1"/>
    <col min="13315" max="13315" width="15" style="133" customWidth="1"/>
    <col min="13316" max="13316" width="12.88671875" style="133" customWidth="1"/>
    <col min="13317" max="13317" width="10" style="133"/>
    <col min="13318" max="13318" width="15.21875" style="133" bestFit="1" customWidth="1"/>
    <col min="13319" max="13320" width="10" style="133"/>
    <col min="13321" max="13321" width="15.21875" style="133" bestFit="1" customWidth="1"/>
    <col min="13322" max="13568" width="10" style="133"/>
    <col min="13569" max="13569" width="26.77734375" style="133" customWidth="1"/>
    <col min="13570" max="13570" width="14.88671875" style="133" customWidth="1"/>
    <col min="13571" max="13571" width="15" style="133" customWidth="1"/>
    <col min="13572" max="13572" width="12.88671875" style="133" customWidth="1"/>
    <col min="13573" max="13573" width="10" style="133"/>
    <col min="13574" max="13574" width="15.21875" style="133" bestFit="1" customWidth="1"/>
    <col min="13575" max="13576" width="10" style="133"/>
    <col min="13577" max="13577" width="15.21875" style="133" bestFit="1" customWidth="1"/>
    <col min="13578" max="13824" width="10" style="133"/>
    <col min="13825" max="13825" width="26.77734375" style="133" customWidth="1"/>
    <col min="13826" max="13826" width="14.88671875" style="133" customWidth="1"/>
    <col min="13827" max="13827" width="15" style="133" customWidth="1"/>
    <col min="13828" max="13828" width="12.88671875" style="133" customWidth="1"/>
    <col min="13829" max="13829" width="10" style="133"/>
    <col min="13830" max="13830" width="15.21875" style="133" bestFit="1" customWidth="1"/>
    <col min="13831" max="13832" width="10" style="133"/>
    <col min="13833" max="13833" width="15.21875" style="133" bestFit="1" customWidth="1"/>
    <col min="13834" max="14080" width="10" style="133"/>
    <col min="14081" max="14081" width="26.77734375" style="133" customWidth="1"/>
    <col min="14082" max="14082" width="14.88671875" style="133" customWidth="1"/>
    <col min="14083" max="14083" width="15" style="133" customWidth="1"/>
    <col min="14084" max="14084" width="12.88671875" style="133" customWidth="1"/>
    <col min="14085" max="14085" width="10" style="133"/>
    <col min="14086" max="14086" width="15.21875" style="133" bestFit="1" customWidth="1"/>
    <col min="14087" max="14088" width="10" style="133"/>
    <col min="14089" max="14089" width="15.21875" style="133" bestFit="1" customWidth="1"/>
    <col min="14090" max="14336" width="10" style="133"/>
    <col min="14337" max="14337" width="26.77734375" style="133" customWidth="1"/>
    <col min="14338" max="14338" width="14.88671875" style="133" customWidth="1"/>
    <col min="14339" max="14339" width="15" style="133" customWidth="1"/>
    <col min="14340" max="14340" width="12.88671875" style="133" customWidth="1"/>
    <col min="14341" max="14341" width="10" style="133"/>
    <col min="14342" max="14342" width="15.21875" style="133" bestFit="1" customWidth="1"/>
    <col min="14343" max="14344" width="10" style="133"/>
    <col min="14345" max="14345" width="15.21875" style="133" bestFit="1" customWidth="1"/>
    <col min="14346" max="14592" width="10" style="133"/>
    <col min="14593" max="14593" width="26.77734375" style="133" customWidth="1"/>
    <col min="14594" max="14594" width="14.88671875" style="133" customWidth="1"/>
    <col min="14595" max="14595" width="15" style="133" customWidth="1"/>
    <col min="14596" max="14596" width="12.88671875" style="133" customWidth="1"/>
    <col min="14597" max="14597" width="10" style="133"/>
    <col min="14598" max="14598" width="15.21875" style="133" bestFit="1" customWidth="1"/>
    <col min="14599" max="14600" width="10" style="133"/>
    <col min="14601" max="14601" width="15.21875" style="133" bestFit="1" customWidth="1"/>
    <col min="14602" max="14848" width="10" style="133"/>
    <col min="14849" max="14849" width="26.77734375" style="133" customWidth="1"/>
    <col min="14850" max="14850" width="14.88671875" style="133" customWidth="1"/>
    <col min="14851" max="14851" width="15" style="133" customWidth="1"/>
    <col min="14852" max="14852" width="12.88671875" style="133" customWidth="1"/>
    <col min="14853" max="14853" width="10" style="133"/>
    <col min="14854" max="14854" width="15.21875" style="133" bestFit="1" customWidth="1"/>
    <col min="14855" max="14856" width="10" style="133"/>
    <col min="14857" max="14857" width="15.21875" style="133" bestFit="1" customWidth="1"/>
    <col min="14858" max="15104" width="10" style="133"/>
    <col min="15105" max="15105" width="26.77734375" style="133" customWidth="1"/>
    <col min="15106" max="15106" width="14.88671875" style="133" customWidth="1"/>
    <col min="15107" max="15107" width="15" style="133" customWidth="1"/>
    <col min="15108" max="15108" width="12.88671875" style="133" customWidth="1"/>
    <col min="15109" max="15109" width="10" style="133"/>
    <col min="15110" max="15110" width="15.21875" style="133" bestFit="1" customWidth="1"/>
    <col min="15111" max="15112" width="10" style="133"/>
    <col min="15113" max="15113" width="15.21875" style="133" bestFit="1" customWidth="1"/>
    <col min="15114" max="15360" width="10" style="133"/>
    <col min="15361" max="15361" width="26.77734375" style="133" customWidth="1"/>
    <col min="15362" max="15362" width="14.88671875" style="133" customWidth="1"/>
    <col min="15363" max="15363" width="15" style="133" customWidth="1"/>
    <col min="15364" max="15364" width="12.88671875" style="133" customWidth="1"/>
    <col min="15365" max="15365" width="10" style="133"/>
    <col min="15366" max="15366" width="15.21875" style="133" bestFit="1" customWidth="1"/>
    <col min="15367" max="15368" width="10" style="133"/>
    <col min="15369" max="15369" width="15.21875" style="133" bestFit="1" customWidth="1"/>
    <col min="15370" max="15616" width="10" style="133"/>
    <col min="15617" max="15617" width="26.77734375" style="133" customWidth="1"/>
    <col min="15618" max="15618" width="14.88671875" style="133" customWidth="1"/>
    <col min="15619" max="15619" width="15" style="133" customWidth="1"/>
    <col min="15620" max="15620" width="12.88671875" style="133" customWidth="1"/>
    <col min="15621" max="15621" width="10" style="133"/>
    <col min="15622" max="15622" width="15.21875" style="133" bestFit="1" customWidth="1"/>
    <col min="15623" max="15624" width="10" style="133"/>
    <col min="15625" max="15625" width="15.21875" style="133" bestFit="1" customWidth="1"/>
    <col min="15626" max="15872" width="10" style="133"/>
    <col min="15873" max="15873" width="26.77734375" style="133" customWidth="1"/>
    <col min="15874" max="15874" width="14.88671875" style="133" customWidth="1"/>
    <col min="15875" max="15875" width="15" style="133" customWidth="1"/>
    <col min="15876" max="15876" width="12.88671875" style="133" customWidth="1"/>
    <col min="15877" max="15877" width="10" style="133"/>
    <col min="15878" max="15878" width="15.21875" style="133" bestFit="1" customWidth="1"/>
    <col min="15879" max="15880" width="10" style="133"/>
    <col min="15881" max="15881" width="15.21875" style="133" bestFit="1" customWidth="1"/>
    <col min="15882" max="16128" width="10" style="133"/>
    <col min="16129" max="16129" width="26.77734375" style="133" customWidth="1"/>
    <col min="16130" max="16130" width="14.88671875" style="133" customWidth="1"/>
    <col min="16131" max="16131" width="15" style="133" customWidth="1"/>
    <col min="16132" max="16132" width="12.88671875" style="133" customWidth="1"/>
    <col min="16133" max="16133" width="10" style="133"/>
    <col min="16134" max="16134" width="15.21875" style="133" bestFit="1" customWidth="1"/>
    <col min="16135" max="16136" width="10" style="133"/>
    <col min="16137" max="16137" width="15.21875" style="133" bestFit="1" customWidth="1"/>
    <col min="16138" max="16384" width="10" style="133"/>
  </cols>
  <sheetData>
    <row r="1" spans="1:9">
      <c r="A1" s="131" t="s">
        <v>111</v>
      </c>
      <c r="B1" s="131"/>
      <c r="C1" s="132"/>
      <c r="D1" s="131"/>
    </row>
    <row r="2" spans="1:9" ht="14.4">
      <c r="A2" s="134"/>
      <c r="B2" s="133"/>
      <c r="C2" s="133"/>
      <c r="D2" s="133" t="s">
        <v>217</v>
      </c>
    </row>
    <row r="3" spans="1:9" ht="62.25" customHeight="1">
      <c r="A3" s="135" t="s">
        <v>2</v>
      </c>
      <c r="B3" s="136" t="s">
        <v>270</v>
      </c>
      <c r="C3" s="136" t="s">
        <v>271</v>
      </c>
      <c r="D3" s="137" t="s">
        <v>112</v>
      </c>
    </row>
    <row r="4" spans="1:9" ht="19.5" customHeight="1">
      <c r="A4" s="138" t="s">
        <v>218</v>
      </c>
      <c r="B4" s="139">
        <v>3.9</v>
      </c>
      <c r="C4" s="139">
        <v>4</v>
      </c>
      <c r="D4" s="140">
        <f>B4-C4</f>
        <v>-0.10000000000000009</v>
      </c>
    </row>
    <row r="5" spans="1:9" ht="19.5" customHeight="1">
      <c r="A5" s="141" t="s">
        <v>219</v>
      </c>
      <c r="B5" s="142"/>
      <c r="C5" s="142"/>
      <c r="D5" s="143"/>
    </row>
    <row r="6" spans="1:9" ht="19.5" customHeight="1">
      <c r="A6" s="141" t="s">
        <v>113</v>
      </c>
      <c r="B6" s="144">
        <v>18.399999999999999</v>
      </c>
      <c r="C6" s="142">
        <v>3.4</v>
      </c>
      <c r="D6" s="143">
        <f>B6-C6</f>
        <v>14.999999999999998</v>
      </c>
    </row>
    <row r="7" spans="1:9" ht="19.5" customHeight="1">
      <c r="A7" s="141" t="s">
        <v>220</v>
      </c>
      <c r="B7" s="144">
        <v>-25.8</v>
      </c>
      <c r="C7" s="142">
        <v>8.1</v>
      </c>
      <c r="D7" s="143">
        <f>B7-C7</f>
        <v>-33.9</v>
      </c>
      <c r="I7" s="145"/>
    </row>
    <row r="8" spans="1:9" ht="19.5" customHeight="1">
      <c r="A8" s="141" t="s">
        <v>221</v>
      </c>
      <c r="B8" s="146">
        <v>-3.4</v>
      </c>
      <c r="C8" s="142">
        <v>-10.1</v>
      </c>
      <c r="D8" s="143">
        <f>B8-C8</f>
        <v>6.6999999999999993</v>
      </c>
      <c r="I8" s="145"/>
    </row>
    <row r="9" spans="1:9" ht="19.5" customHeight="1">
      <c r="A9" s="141" t="s">
        <v>222</v>
      </c>
      <c r="B9" s="144"/>
      <c r="C9" s="142"/>
      <c r="D9" s="143"/>
      <c r="I9" s="145"/>
    </row>
    <row r="10" spans="1:9" ht="19.5" customHeight="1">
      <c r="A10" s="141" t="s">
        <v>223</v>
      </c>
      <c r="B10" s="147">
        <v>24.4</v>
      </c>
      <c r="C10" s="142">
        <v>-11.4</v>
      </c>
      <c r="D10" s="143">
        <f>B10-C10</f>
        <v>35.799999999999997</v>
      </c>
      <c r="F10" s="145"/>
      <c r="I10" s="145"/>
    </row>
    <row r="11" spans="1:9" ht="19.5" customHeight="1">
      <c r="A11" s="141" t="s">
        <v>224</v>
      </c>
      <c r="B11" s="144">
        <v>3.3</v>
      </c>
      <c r="C11" s="142">
        <v>4.5</v>
      </c>
      <c r="D11" s="143">
        <f>B11-C11</f>
        <v>-1.2000000000000002</v>
      </c>
      <c r="F11" s="145"/>
    </row>
    <row r="12" spans="1:9" ht="19.5" customHeight="1">
      <c r="A12" s="141" t="s">
        <v>225</v>
      </c>
      <c r="B12" s="144"/>
      <c r="C12" s="142"/>
      <c r="D12" s="143"/>
      <c r="F12" s="145"/>
    </row>
    <row r="13" spans="1:9" ht="19.5" customHeight="1">
      <c r="A13" s="141" t="s">
        <v>226</v>
      </c>
      <c r="B13" s="147">
        <v>4.4000000000000004</v>
      </c>
      <c r="C13" s="142">
        <v>10.3</v>
      </c>
      <c r="D13" s="143">
        <f>B13-C13</f>
        <v>-5.9</v>
      </c>
      <c r="F13" s="145"/>
    </row>
    <row r="14" spans="1:9" ht="19.5" customHeight="1">
      <c r="A14" s="141" t="s">
        <v>227</v>
      </c>
      <c r="B14" s="144">
        <v>-1.6</v>
      </c>
      <c r="C14" s="142">
        <v>-12.3</v>
      </c>
      <c r="D14" s="143">
        <f>B14-C14</f>
        <v>10.700000000000001</v>
      </c>
      <c r="F14" s="145"/>
    </row>
    <row r="15" spans="1:9" ht="18.75" customHeight="1">
      <c r="A15" s="141" t="s">
        <v>228</v>
      </c>
      <c r="B15" s="147"/>
      <c r="C15" s="142"/>
      <c r="D15" s="143"/>
    </row>
    <row r="16" spans="1:9" ht="18.75" customHeight="1">
      <c r="A16" s="138" t="s">
        <v>114</v>
      </c>
      <c r="B16" s="148">
        <v>3.2</v>
      </c>
      <c r="C16" s="139">
        <v>10.3</v>
      </c>
      <c r="D16" s="140">
        <f>B16-C16</f>
        <v>-7.1000000000000005</v>
      </c>
    </row>
    <row r="17" spans="1:4" ht="22.5" customHeight="1">
      <c r="A17" s="138" t="s">
        <v>115</v>
      </c>
      <c r="B17" s="148">
        <v>4.8</v>
      </c>
      <c r="C17" s="149">
        <v>-3.5</v>
      </c>
      <c r="D17" s="140">
        <f>B17-C17</f>
        <v>8.3000000000000007</v>
      </c>
    </row>
    <row r="18" spans="1:4">
      <c r="A18" s="150" t="s">
        <v>229</v>
      </c>
      <c r="B18" s="151"/>
    </row>
    <row r="19" spans="1:4">
      <c r="A19" s="150"/>
      <c r="B19" s="151"/>
    </row>
    <row r="20" spans="1:4">
      <c r="A20" s="150"/>
      <c r="B20" s="151"/>
    </row>
    <row r="21" spans="1:4" ht="16.2">
      <c r="A21" s="153"/>
      <c r="B21" s="154"/>
    </row>
  </sheetData>
  <mergeCells count="2">
    <mergeCell ref="A1:D1"/>
    <mergeCell ref="A21:B21"/>
  </mergeCells>
  <phoneticPr fontId="3" type="noConversion"/>
  <pageMargins left="1.04" right="0.75" top="1.110000000000000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I10" sqref="I10"/>
    </sheetView>
  </sheetViews>
  <sheetFormatPr defaultColWidth="10" defaultRowHeight="15.6"/>
  <cols>
    <col min="1" max="1" width="37.21875" style="133" customWidth="1"/>
    <col min="2" max="2" width="19" style="133" hidden="1" customWidth="1"/>
    <col min="3" max="3" width="11.88671875" style="133" customWidth="1"/>
    <col min="4" max="4" width="12.88671875" style="181" customWidth="1"/>
    <col min="5" max="5" width="12.109375" style="133" customWidth="1"/>
    <col min="6" max="7" width="10" style="133"/>
    <col min="8" max="9" width="15.21875" style="133" bestFit="1" customWidth="1"/>
    <col min="10" max="256" width="10" style="133"/>
    <col min="257" max="257" width="37.21875" style="133" customWidth="1"/>
    <col min="258" max="258" width="0" style="133" hidden="1" customWidth="1"/>
    <col min="259" max="259" width="11.88671875" style="133" customWidth="1"/>
    <col min="260" max="260" width="12.88671875" style="133" customWidth="1"/>
    <col min="261" max="261" width="12.109375" style="133" customWidth="1"/>
    <col min="262" max="263" width="10" style="133"/>
    <col min="264" max="265" width="15.21875" style="133" bestFit="1" customWidth="1"/>
    <col min="266" max="512" width="10" style="133"/>
    <col min="513" max="513" width="37.21875" style="133" customWidth="1"/>
    <col min="514" max="514" width="0" style="133" hidden="1" customWidth="1"/>
    <col min="515" max="515" width="11.88671875" style="133" customWidth="1"/>
    <col min="516" max="516" width="12.88671875" style="133" customWidth="1"/>
    <col min="517" max="517" width="12.109375" style="133" customWidth="1"/>
    <col min="518" max="519" width="10" style="133"/>
    <col min="520" max="521" width="15.21875" style="133" bestFit="1" customWidth="1"/>
    <col min="522" max="768" width="10" style="133"/>
    <col min="769" max="769" width="37.21875" style="133" customWidth="1"/>
    <col min="770" max="770" width="0" style="133" hidden="1" customWidth="1"/>
    <col min="771" max="771" width="11.88671875" style="133" customWidth="1"/>
    <col min="772" max="772" width="12.88671875" style="133" customWidth="1"/>
    <col min="773" max="773" width="12.109375" style="133" customWidth="1"/>
    <col min="774" max="775" width="10" style="133"/>
    <col min="776" max="777" width="15.21875" style="133" bestFit="1" customWidth="1"/>
    <col min="778" max="1024" width="10" style="133"/>
    <col min="1025" max="1025" width="37.21875" style="133" customWidth="1"/>
    <col min="1026" max="1026" width="0" style="133" hidden="1" customWidth="1"/>
    <col min="1027" max="1027" width="11.88671875" style="133" customWidth="1"/>
    <col min="1028" max="1028" width="12.88671875" style="133" customWidth="1"/>
    <col min="1029" max="1029" width="12.109375" style="133" customWidth="1"/>
    <col min="1030" max="1031" width="10" style="133"/>
    <col min="1032" max="1033" width="15.21875" style="133" bestFit="1" customWidth="1"/>
    <col min="1034" max="1280" width="10" style="133"/>
    <col min="1281" max="1281" width="37.21875" style="133" customWidth="1"/>
    <col min="1282" max="1282" width="0" style="133" hidden="1" customWidth="1"/>
    <col min="1283" max="1283" width="11.88671875" style="133" customWidth="1"/>
    <col min="1284" max="1284" width="12.88671875" style="133" customWidth="1"/>
    <col min="1285" max="1285" width="12.109375" style="133" customWidth="1"/>
    <col min="1286" max="1287" width="10" style="133"/>
    <col min="1288" max="1289" width="15.21875" style="133" bestFit="1" customWidth="1"/>
    <col min="1290" max="1536" width="10" style="133"/>
    <col min="1537" max="1537" width="37.21875" style="133" customWidth="1"/>
    <col min="1538" max="1538" width="0" style="133" hidden="1" customWidth="1"/>
    <col min="1539" max="1539" width="11.88671875" style="133" customWidth="1"/>
    <col min="1540" max="1540" width="12.88671875" style="133" customWidth="1"/>
    <col min="1541" max="1541" width="12.109375" style="133" customWidth="1"/>
    <col min="1542" max="1543" width="10" style="133"/>
    <col min="1544" max="1545" width="15.21875" style="133" bestFit="1" customWidth="1"/>
    <col min="1546" max="1792" width="10" style="133"/>
    <col min="1793" max="1793" width="37.21875" style="133" customWidth="1"/>
    <col min="1794" max="1794" width="0" style="133" hidden="1" customWidth="1"/>
    <col min="1795" max="1795" width="11.88671875" style="133" customWidth="1"/>
    <col min="1796" max="1796" width="12.88671875" style="133" customWidth="1"/>
    <col min="1797" max="1797" width="12.109375" style="133" customWidth="1"/>
    <col min="1798" max="1799" width="10" style="133"/>
    <col min="1800" max="1801" width="15.21875" style="133" bestFit="1" customWidth="1"/>
    <col min="1802" max="2048" width="10" style="133"/>
    <col min="2049" max="2049" width="37.21875" style="133" customWidth="1"/>
    <col min="2050" max="2050" width="0" style="133" hidden="1" customWidth="1"/>
    <col min="2051" max="2051" width="11.88671875" style="133" customWidth="1"/>
    <col min="2052" max="2052" width="12.88671875" style="133" customWidth="1"/>
    <col min="2053" max="2053" width="12.109375" style="133" customWidth="1"/>
    <col min="2054" max="2055" width="10" style="133"/>
    <col min="2056" max="2057" width="15.21875" style="133" bestFit="1" customWidth="1"/>
    <col min="2058" max="2304" width="10" style="133"/>
    <col min="2305" max="2305" width="37.21875" style="133" customWidth="1"/>
    <col min="2306" max="2306" width="0" style="133" hidden="1" customWidth="1"/>
    <col min="2307" max="2307" width="11.88671875" style="133" customWidth="1"/>
    <col min="2308" max="2308" width="12.88671875" style="133" customWidth="1"/>
    <col min="2309" max="2309" width="12.109375" style="133" customWidth="1"/>
    <col min="2310" max="2311" width="10" style="133"/>
    <col min="2312" max="2313" width="15.21875" style="133" bestFit="1" customWidth="1"/>
    <col min="2314" max="2560" width="10" style="133"/>
    <col min="2561" max="2561" width="37.21875" style="133" customWidth="1"/>
    <col min="2562" max="2562" width="0" style="133" hidden="1" customWidth="1"/>
    <col min="2563" max="2563" width="11.88671875" style="133" customWidth="1"/>
    <col min="2564" max="2564" width="12.88671875" style="133" customWidth="1"/>
    <col min="2565" max="2565" width="12.109375" style="133" customWidth="1"/>
    <col min="2566" max="2567" width="10" style="133"/>
    <col min="2568" max="2569" width="15.21875" style="133" bestFit="1" customWidth="1"/>
    <col min="2570" max="2816" width="10" style="133"/>
    <col min="2817" max="2817" width="37.21875" style="133" customWidth="1"/>
    <col min="2818" max="2818" width="0" style="133" hidden="1" customWidth="1"/>
    <col min="2819" max="2819" width="11.88671875" style="133" customWidth="1"/>
    <col min="2820" max="2820" width="12.88671875" style="133" customWidth="1"/>
    <col min="2821" max="2821" width="12.109375" style="133" customWidth="1"/>
    <col min="2822" max="2823" width="10" style="133"/>
    <col min="2824" max="2825" width="15.21875" style="133" bestFit="1" customWidth="1"/>
    <col min="2826" max="3072" width="10" style="133"/>
    <col min="3073" max="3073" width="37.21875" style="133" customWidth="1"/>
    <col min="3074" max="3074" width="0" style="133" hidden="1" customWidth="1"/>
    <col min="3075" max="3075" width="11.88671875" style="133" customWidth="1"/>
    <col min="3076" max="3076" width="12.88671875" style="133" customWidth="1"/>
    <col min="3077" max="3077" width="12.109375" style="133" customWidth="1"/>
    <col min="3078" max="3079" width="10" style="133"/>
    <col min="3080" max="3081" width="15.21875" style="133" bestFit="1" customWidth="1"/>
    <col min="3082" max="3328" width="10" style="133"/>
    <col min="3329" max="3329" width="37.21875" style="133" customWidth="1"/>
    <col min="3330" max="3330" width="0" style="133" hidden="1" customWidth="1"/>
    <col min="3331" max="3331" width="11.88671875" style="133" customWidth="1"/>
    <col min="3332" max="3332" width="12.88671875" style="133" customWidth="1"/>
    <col min="3333" max="3333" width="12.109375" style="133" customWidth="1"/>
    <col min="3334" max="3335" width="10" style="133"/>
    <col min="3336" max="3337" width="15.21875" style="133" bestFit="1" customWidth="1"/>
    <col min="3338" max="3584" width="10" style="133"/>
    <col min="3585" max="3585" width="37.21875" style="133" customWidth="1"/>
    <col min="3586" max="3586" width="0" style="133" hidden="1" customWidth="1"/>
    <col min="3587" max="3587" width="11.88671875" style="133" customWidth="1"/>
    <col min="3588" max="3588" width="12.88671875" style="133" customWidth="1"/>
    <col min="3589" max="3589" width="12.109375" style="133" customWidth="1"/>
    <col min="3590" max="3591" width="10" style="133"/>
    <col min="3592" max="3593" width="15.21875" style="133" bestFit="1" customWidth="1"/>
    <col min="3594" max="3840" width="10" style="133"/>
    <col min="3841" max="3841" width="37.21875" style="133" customWidth="1"/>
    <col min="3842" max="3842" width="0" style="133" hidden="1" customWidth="1"/>
    <col min="3843" max="3843" width="11.88671875" style="133" customWidth="1"/>
    <col min="3844" max="3844" width="12.88671875" style="133" customWidth="1"/>
    <col min="3845" max="3845" width="12.109375" style="133" customWidth="1"/>
    <col min="3846" max="3847" width="10" style="133"/>
    <col min="3848" max="3849" width="15.21875" style="133" bestFit="1" customWidth="1"/>
    <col min="3850" max="4096" width="10" style="133"/>
    <col min="4097" max="4097" width="37.21875" style="133" customWidth="1"/>
    <col min="4098" max="4098" width="0" style="133" hidden="1" customWidth="1"/>
    <col min="4099" max="4099" width="11.88671875" style="133" customWidth="1"/>
    <col min="4100" max="4100" width="12.88671875" style="133" customWidth="1"/>
    <col min="4101" max="4101" width="12.109375" style="133" customWidth="1"/>
    <col min="4102" max="4103" width="10" style="133"/>
    <col min="4104" max="4105" width="15.21875" style="133" bestFit="1" customWidth="1"/>
    <col min="4106" max="4352" width="10" style="133"/>
    <col min="4353" max="4353" width="37.21875" style="133" customWidth="1"/>
    <col min="4354" max="4354" width="0" style="133" hidden="1" customWidth="1"/>
    <col min="4355" max="4355" width="11.88671875" style="133" customWidth="1"/>
    <col min="4356" max="4356" width="12.88671875" style="133" customWidth="1"/>
    <col min="4357" max="4357" width="12.109375" style="133" customWidth="1"/>
    <col min="4358" max="4359" width="10" style="133"/>
    <col min="4360" max="4361" width="15.21875" style="133" bestFit="1" customWidth="1"/>
    <col min="4362" max="4608" width="10" style="133"/>
    <col min="4609" max="4609" width="37.21875" style="133" customWidth="1"/>
    <col min="4610" max="4610" width="0" style="133" hidden="1" customWidth="1"/>
    <col min="4611" max="4611" width="11.88671875" style="133" customWidth="1"/>
    <col min="4612" max="4612" width="12.88671875" style="133" customWidth="1"/>
    <col min="4613" max="4613" width="12.109375" style="133" customWidth="1"/>
    <col min="4614" max="4615" width="10" style="133"/>
    <col min="4616" max="4617" width="15.21875" style="133" bestFit="1" customWidth="1"/>
    <col min="4618" max="4864" width="10" style="133"/>
    <col min="4865" max="4865" width="37.21875" style="133" customWidth="1"/>
    <col min="4866" max="4866" width="0" style="133" hidden="1" customWidth="1"/>
    <col min="4867" max="4867" width="11.88671875" style="133" customWidth="1"/>
    <col min="4868" max="4868" width="12.88671875" style="133" customWidth="1"/>
    <col min="4869" max="4869" width="12.109375" style="133" customWidth="1"/>
    <col min="4870" max="4871" width="10" style="133"/>
    <col min="4872" max="4873" width="15.21875" style="133" bestFit="1" customWidth="1"/>
    <col min="4874" max="5120" width="10" style="133"/>
    <col min="5121" max="5121" width="37.21875" style="133" customWidth="1"/>
    <col min="5122" max="5122" width="0" style="133" hidden="1" customWidth="1"/>
    <col min="5123" max="5123" width="11.88671875" style="133" customWidth="1"/>
    <col min="5124" max="5124" width="12.88671875" style="133" customWidth="1"/>
    <col min="5125" max="5125" width="12.109375" style="133" customWidth="1"/>
    <col min="5126" max="5127" width="10" style="133"/>
    <col min="5128" max="5129" width="15.21875" style="133" bestFit="1" customWidth="1"/>
    <col min="5130" max="5376" width="10" style="133"/>
    <col min="5377" max="5377" width="37.21875" style="133" customWidth="1"/>
    <col min="5378" max="5378" width="0" style="133" hidden="1" customWidth="1"/>
    <col min="5379" max="5379" width="11.88671875" style="133" customWidth="1"/>
    <col min="5380" max="5380" width="12.88671875" style="133" customWidth="1"/>
    <col min="5381" max="5381" width="12.109375" style="133" customWidth="1"/>
    <col min="5382" max="5383" width="10" style="133"/>
    <col min="5384" max="5385" width="15.21875" style="133" bestFit="1" customWidth="1"/>
    <col min="5386" max="5632" width="10" style="133"/>
    <col min="5633" max="5633" width="37.21875" style="133" customWidth="1"/>
    <col min="5634" max="5634" width="0" style="133" hidden="1" customWidth="1"/>
    <col min="5635" max="5635" width="11.88671875" style="133" customWidth="1"/>
    <col min="5636" max="5636" width="12.88671875" style="133" customWidth="1"/>
    <col min="5637" max="5637" width="12.109375" style="133" customWidth="1"/>
    <col min="5638" max="5639" width="10" style="133"/>
    <col min="5640" max="5641" width="15.21875" style="133" bestFit="1" customWidth="1"/>
    <col min="5642" max="5888" width="10" style="133"/>
    <col min="5889" max="5889" width="37.21875" style="133" customWidth="1"/>
    <col min="5890" max="5890" width="0" style="133" hidden="1" customWidth="1"/>
    <col min="5891" max="5891" width="11.88671875" style="133" customWidth="1"/>
    <col min="5892" max="5892" width="12.88671875" style="133" customWidth="1"/>
    <col min="5893" max="5893" width="12.109375" style="133" customWidth="1"/>
    <col min="5894" max="5895" width="10" style="133"/>
    <col min="5896" max="5897" width="15.21875" style="133" bestFit="1" customWidth="1"/>
    <col min="5898" max="6144" width="10" style="133"/>
    <col min="6145" max="6145" width="37.21875" style="133" customWidth="1"/>
    <col min="6146" max="6146" width="0" style="133" hidden="1" customWidth="1"/>
    <col min="6147" max="6147" width="11.88671875" style="133" customWidth="1"/>
    <col min="6148" max="6148" width="12.88671875" style="133" customWidth="1"/>
    <col min="6149" max="6149" width="12.109375" style="133" customWidth="1"/>
    <col min="6150" max="6151" width="10" style="133"/>
    <col min="6152" max="6153" width="15.21875" style="133" bestFit="1" customWidth="1"/>
    <col min="6154" max="6400" width="10" style="133"/>
    <col min="6401" max="6401" width="37.21875" style="133" customWidth="1"/>
    <col min="6402" max="6402" width="0" style="133" hidden="1" customWidth="1"/>
    <col min="6403" max="6403" width="11.88671875" style="133" customWidth="1"/>
    <col min="6404" max="6404" width="12.88671875" style="133" customWidth="1"/>
    <col min="6405" max="6405" width="12.109375" style="133" customWidth="1"/>
    <col min="6406" max="6407" width="10" style="133"/>
    <col min="6408" max="6409" width="15.21875" style="133" bestFit="1" customWidth="1"/>
    <col min="6410" max="6656" width="10" style="133"/>
    <col min="6657" max="6657" width="37.21875" style="133" customWidth="1"/>
    <col min="6658" max="6658" width="0" style="133" hidden="1" customWidth="1"/>
    <col min="6659" max="6659" width="11.88671875" style="133" customWidth="1"/>
    <col min="6660" max="6660" width="12.88671875" style="133" customWidth="1"/>
    <col min="6661" max="6661" width="12.109375" style="133" customWidth="1"/>
    <col min="6662" max="6663" width="10" style="133"/>
    <col min="6664" max="6665" width="15.21875" style="133" bestFit="1" customWidth="1"/>
    <col min="6666" max="6912" width="10" style="133"/>
    <col min="6913" max="6913" width="37.21875" style="133" customWidth="1"/>
    <col min="6914" max="6914" width="0" style="133" hidden="1" customWidth="1"/>
    <col min="6915" max="6915" width="11.88671875" style="133" customWidth="1"/>
    <col min="6916" max="6916" width="12.88671875" style="133" customWidth="1"/>
    <col min="6917" max="6917" width="12.109375" style="133" customWidth="1"/>
    <col min="6918" max="6919" width="10" style="133"/>
    <col min="6920" max="6921" width="15.21875" style="133" bestFit="1" customWidth="1"/>
    <col min="6922" max="7168" width="10" style="133"/>
    <col min="7169" max="7169" width="37.21875" style="133" customWidth="1"/>
    <col min="7170" max="7170" width="0" style="133" hidden="1" customWidth="1"/>
    <col min="7171" max="7171" width="11.88671875" style="133" customWidth="1"/>
    <col min="7172" max="7172" width="12.88671875" style="133" customWidth="1"/>
    <col min="7173" max="7173" width="12.109375" style="133" customWidth="1"/>
    <col min="7174" max="7175" width="10" style="133"/>
    <col min="7176" max="7177" width="15.21875" style="133" bestFit="1" customWidth="1"/>
    <col min="7178" max="7424" width="10" style="133"/>
    <col min="7425" max="7425" width="37.21875" style="133" customWidth="1"/>
    <col min="7426" max="7426" width="0" style="133" hidden="1" customWidth="1"/>
    <col min="7427" max="7427" width="11.88671875" style="133" customWidth="1"/>
    <col min="7428" max="7428" width="12.88671875" style="133" customWidth="1"/>
    <col min="7429" max="7429" width="12.109375" style="133" customWidth="1"/>
    <col min="7430" max="7431" width="10" style="133"/>
    <col min="7432" max="7433" width="15.21875" style="133" bestFit="1" customWidth="1"/>
    <col min="7434" max="7680" width="10" style="133"/>
    <col min="7681" max="7681" width="37.21875" style="133" customWidth="1"/>
    <col min="7682" max="7682" width="0" style="133" hidden="1" customWidth="1"/>
    <col min="7683" max="7683" width="11.88671875" style="133" customWidth="1"/>
    <col min="7684" max="7684" width="12.88671875" style="133" customWidth="1"/>
    <col min="7685" max="7685" width="12.109375" style="133" customWidth="1"/>
    <col min="7686" max="7687" width="10" style="133"/>
    <col min="7688" max="7689" width="15.21875" style="133" bestFit="1" customWidth="1"/>
    <col min="7690" max="7936" width="10" style="133"/>
    <col min="7937" max="7937" width="37.21875" style="133" customWidth="1"/>
    <col min="7938" max="7938" width="0" style="133" hidden="1" customWidth="1"/>
    <col min="7939" max="7939" width="11.88671875" style="133" customWidth="1"/>
    <col min="7940" max="7940" width="12.88671875" style="133" customWidth="1"/>
    <col min="7941" max="7941" width="12.109375" style="133" customWidth="1"/>
    <col min="7942" max="7943" width="10" style="133"/>
    <col min="7944" max="7945" width="15.21875" style="133" bestFit="1" customWidth="1"/>
    <col min="7946" max="8192" width="10" style="133"/>
    <col min="8193" max="8193" width="37.21875" style="133" customWidth="1"/>
    <col min="8194" max="8194" width="0" style="133" hidden="1" customWidth="1"/>
    <col min="8195" max="8195" width="11.88671875" style="133" customWidth="1"/>
    <col min="8196" max="8196" width="12.88671875" style="133" customWidth="1"/>
    <col min="8197" max="8197" width="12.109375" style="133" customWidth="1"/>
    <col min="8198" max="8199" width="10" style="133"/>
    <col min="8200" max="8201" width="15.21875" style="133" bestFit="1" customWidth="1"/>
    <col min="8202" max="8448" width="10" style="133"/>
    <col min="8449" max="8449" width="37.21875" style="133" customWidth="1"/>
    <col min="8450" max="8450" width="0" style="133" hidden="1" customWidth="1"/>
    <col min="8451" max="8451" width="11.88671875" style="133" customWidth="1"/>
    <col min="8452" max="8452" width="12.88671875" style="133" customWidth="1"/>
    <col min="8453" max="8453" width="12.109375" style="133" customWidth="1"/>
    <col min="8454" max="8455" width="10" style="133"/>
    <col min="8456" max="8457" width="15.21875" style="133" bestFit="1" customWidth="1"/>
    <col min="8458" max="8704" width="10" style="133"/>
    <col min="8705" max="8705" width="37.21875" style="133" customWidth="1"/>
    <col min="8706" max="8706" width="0" style="133" hidden="1" customWidth="1"/>
    <col min="8707" max="8707" width="11.88671875" style="133" customWidth="1"/>
    <col min="8708" max="8708" width="12.88671875" style="133" customWidth="1"/>
    <col min="8709" max="8709" width="12.109375" style="133" customWidth="1"/>
    <col min="8710" max="8711" width="10" style="133"/>
    <col min="8712" max="8713" width="15.21875" style="133" bestFit="1" customWidth="1"/>
    <col min="8714" max="8960" width="10" style="133"/>
    <col min="8961" max="8961" width="37.21875" style="133" customWidth="1"/>
    <col min="8962" max="8962" width="0" style="133" hidden="1" customWidth="1"/>
    <col min="8963" max="8963" width="11.88671875" style="133" customWidth="1"/>
    <col min="8964" max="8964" width="12.88671875" style="133" customWidth="1"/>
    <col min="8965" max="8965" width="12.109375" style="133" customWidth="1"/>
    <col min="8966" max="8967" width="10" style="133"/>
    <col min="8968" max="8969" width="15.21875" style="133" bestFit="1" customWidth="1"/>
    <col min="8970" max="9216" width="10" style="133"/>
    <col min="9217" max="9217" width="37.21875" style="133" customWidth="1"/>
    <col min="9218" max="9218" width="0" style="133" hidden="1" customWidth="1"/>
    <col min="9219" max="9219" width="11.88671875" style="133" customWidth="1"/>
    <col min="9220" max="9220" width="12.88671875" style="133" customWidth="1"/>
    <col min="9221" max="9221" width="12.109375" style="133" customWidth="1"/>
    <col min="9222" max="9223" width="10" style="133"/>
    <col min="9224" max="9225" width="15.21875" style="133" bestFit="1" customWidth="1"/>
    <col min="9226" max="9472" width="10" style="133"/>
    <col min="9473" max="9473" width="37.21875" style="133" customWidth="1"/>
    <col min="9474" max="9474" width="0" style="133" hidden="1" customWidth="1"/>
    <col min="9475" max="9475" width="11.88671875" style="133" customWidth="1"/>
    <col min="9476" max="9476" width="12.88671875" style="133" customWidth="1"/>
    <col min="9477" max="9477" width="12.109375" style="133" customWidth="1"/>
    <col min="9478" max="9479" width="10" style="133"/>
    <col min="9480" max="9481" width="15.21875" style="133" bestFit="1" customWidth="1"/>
    <col min="9482" max="9728" width="10" style="133"/>
    <col min="9729" max="9729" width="37.21875" style="133" customWidth="1"/>
    <col min="9730" max="9730" width="0" style="133" hidden="1" customWidth="1"/>
    <col min="9731" max="9731" width="11.88671875" style="133" customWidth="1"/>
    <col min="9732" max="9732" width="12.88671875" style="133" customWidth="1"/>
    <col min="9733" max="9733" width="12.109375" style="133" customWidth="1"/>
    <col min="9734" max="9735" width="10" style="133"/>
    <col min="9736" max="9737" width="15.21875" style="133" bestFit="1" customWidth="1"/>
    <col min="9738" max="9984" width="10" style="133"/>
    <col min="9985" max="9985" width="37.21875" style="133" customWidth="1"/>
    <col min="9986" max="9986" width="0" style="133" hidden="1" customWidth="1"/>
    <col min="9987" max="9987" width="11.88671875" style="133" customWidth="1"/>
    <col min="9988" max="9988" width="12.88671875" style="133" customWidth="1"/>
    <col min="9989" max="9989" width="12.109375" style="133" customWidth="1"/>
    <col min="9990" max="9991" width="10" style="133"/>
    <col min="9992" max="9993" width="15.21875" style="133" bestFit="1" customWidth="1"/>
    <col min="9994" max="10240" width="10" style="133"/>
    <col min="10241" max="10241" width="37.21875" style="133" customWidth="1"/>
    <col min="10242" max="10242" width="0" style="133" hidden="1" customWidth="1"/>
    <col min="10243" max="10243" width="11.88671875" style="133" customWidth="1"/>
    <col min="10244" max="10244" width="12.88671875" style="133" customWidth="1"/>
    <col min="10245" max="10245" width="12.109375" style="133" customWidth="1"/>
    <col min="10246" max="10247" width="10" style="133"/>
    <col min="10248" max="10249" width="15.21875" style="133" bestFit="1" customWidth="1"/>
    <col min="10250" max="10496" width="10" style="133"/>
    <col min="10497" max="10497" width="37.21875" style="133" customWidth="1"/>
    <col min="10498" max="10498" width="0" style="133" hidden="1" customWidth="1"/>
    <col min="10499" max="10499" width="11.88671875" style="133" customWidth="1"/>
    <col min="10500" max="10500" width="12.88671875" style="133" customWidth="1"/>
    <col min="10501" max="10501" width="12.109375" style="133" customWidth="1"/>
    <col min="10502" max="10503" width="10" style="133"/>
    <col min="10504" max="10505" width="15.21875" style="133" bestFit="1" customWidth="1"/>
    <col min="10506" max="10752" width="10" style="133"/>
    <col min="10753" max="10753" width="37.21875" style="133" customWidth="1"/>
    <col min="10754" max="10754" width="0" style="133" hidden="1" customWidth="1"/>
    <col min="10755" max="10755" width="11.88671875" style="133" customWidth="1"/>
    <col min="10756" max="10756" width="12.88671875" style="133" customWidth="1"/>
    <col min="10757" max="10757" width="12.109375" style="133" customWidth="1"/>
    <col min="10758" max="10759" width="10" style="133"/>
    <col min="10760" max="10761" width="15.21875" style="133" bestFit="1" customWidth="1"/>
    <col min="10762" max="11008" width="10" style="133"/>
    <col min="11009" max="11009" width="37.21875" style="133" customWidth="1"/>
    <col min="11010" max="11010" width="0" style="133" hidden="1" customWidth="1"/>
    <col min="11011" max="11011" width="11.88671875" style="133" customWidth="1"/>
    <col min="11012" max="11012" width="12.88671875" style="133" customWidth="1"/>
    <col min="11013" max="11013" width="12.109375" style="133" customWidth="1"/>
    <col min="11014" max="11015" width="10" style="133"/>
    <col min="11016" max="11017" width="15.21875" style="133" bestFit="1" customWidth="1"/>
    <col min="11018" max="11264" width="10" style="133"/>
    <col min="11265" max="11265" width="37.21875" style="133" customWidth="1"/>
    <col min="11266" max="11266" width="0" style="133" hidden="1" customWidth="1"/>
    <col min="11267" max="11267" width="11.88671875" style="133" customWidth="1"/>
    <col min="11268" max="11268" width="12.88671875" style="133" customWidth="1"/>
    <col min="11269" max="11269" width="12.109375" style="133" customWidth="1"/>
    <col min="11270" max="11271" width="10" style="133"/>
    <col min="11272" max="11273" width="15.21875" style="133" bestFit="1" customWidth="1"/>
    <col min="11274" max="11520" width="10" style="133"/>
    <col min="11521" max="11521" width="37.21875" style="133" customWidth="1"/>
    <col min="11522" max="11522" width="0" style="133" hidden="1" customWidth="1"/>
    <col min="11523" max="11523" width="11.88671875" style="133" customWidth="1"/>
    <col min="11524" max="11524" width="12.88671875" style="133" customWidth="1"/>
    <col min="11525" max="11525" width="12.109375" style="133" customWidth="1"/>
    <col min="11526" max="11527" width="10" style="133"/>
    <col min="11528" max="11529" width="15.21875" style="133" bestFit="1" customWidth="1"/>
    <col min="11530" max="11776" width="10" style="133"/>
    <col min="11777" max="11777" width="37.21875" style="133" customWidth="1"/>
    <col min="11778" max="11778" width="0" style="133" hidden="1" customWidth="1"/>
    <col min="11779" max="11779" width="11.88671875" style="133" customWidth="1"/>
    <col min="11780" max="11780" width="12.88671875" style="133" customWidth="1"/>
    <col min="11781" max="11781" width="12.109375" style="133" customWidth="1"/>
    <col min="11782" max="11783" width="10" style="133"/>
    <col min="11784" max="11785" width="15.21875" style="133" bestFit="1" customWidth="1"/>
    <col min="11786" max="12032" width="10" style="133"/>
    <col min="12033" max="12033" width="37.21875" style="133" customWidth="1"/>
    <col min="12034" max="12034" width="0" style="133" hidden="1" customWidth="1"/>
    <col min="12035" max="12035" width="11.88671875" style="133" customWidth="1"/>
    <col min="12036" max="12036" width="12.88671875" style="133" customWidth="1"/>
    <col min="12037" max="12037" width="12.109375" style="133" customWidth="1"/>
    <col min="12038" max="12039" width="10" style="133"/>
    <col min="12040" max="12041" width="15.21875" style="133" bestFit="1" customWidth="1"/>
    <col min="12042" max="12288" width="10" style="133"/>
    <col min="12289" max="12289" width="37.21875" style="133" customWidth="1"/>
    <col min="12290" max="12290" width="0" style="133" hidden="1" customWidth="1"/>
    <col min="12291" max="12291" width="11.88671875" style="133" customWidth="1"/>
    <col min="12292" max="12292" width="12.88671875" style="133" customWidth="1"/>
    <col min="12293" max="12293" width="12.109375" style="133" customWidth="1"/>
    <col min="12294" max="12295" width="10" style="133"/>
    <col min="12296" max="12297" width="15.21875" style="133" bestFit="1" customWidth="1"/>
    <col min="12298" max="12544" width="10" style="133"/>
    <col min="12545" max="12545" width="37.21875" style="133" customWidth="1"/>
    <col min="12546" max="12546" width="0" style="133" hidden="1" customWidth="1"/>
    <col min="12547" max="12547" width="11.88671875" style="133" customWidth="1"/>
    <col min="12548" max="12548" width="12.88671875" style="133" customWidth="1"/>
    <col min="12549" max="12549" width="12.109375" style="133" customWidth="1"/>
    <col min="12550" max="12551" width="10" style="133"/>
    <col min="12552" max="12553" width="15.21875" style="133" bestFit="1" customWidth="1"/>
    <col min="12554" max="12800" width="10" style="133"/>
    <col min="12801" max="12801" width="37.21875" style="133" customWidth="1"/>
    <col min="12802" max="12802" width="0" style="133" hidden="1" customWidth="1"/>
    <col min="12803" max="12803" width="11.88671875" style="133" customWidth="1"/>
    <col min="12804" max="12804" width="12.88671875" style="133" customWidth="1"/>
    <col min="12805" max="12805" width="12.109375" style="133" customWidth="1"/>
    <col min="12806" max="12807" width="10" style="133"/>
    <col min="12808" max="12809" width="15.21875" style="133" bestFit="1" customWidth="1"/>
    <col min="12810" max="13056" width="10" style="133"/>
    <col min="13057" max="13057" width="37.21875" style="133" customWidth="1"/>
    <col min="13058" max="13058" width="0" style="133" hidden="1" customWidth="1"/>
    <col min="13059" max="13059" width="11.88671875" style="133" customWidth="1"/>
    <col min="13060" max="13060" width="12.88671875" style="133" customWidth="1"/>
    <col min="13061" max="13061" width="12.109375" style="133" customWidth="1"/>
    <col min="13062" max="13063" width="10" style="133"/>
    <col min="13064" max="13065" width="15.21875" style="133" bestFit="1" customWidth="1"/>
    <col min="13066" max="13312" width="10" style="133"/>
    <col min="13313" max="13313" width="37.21875" style="133" customWidth="1"/>
    <col min="13314" max="13314" width="0" style="133" hidden="1" customWidth="1"/>
    <col min="13315" max="13315" width="11.88671875" style="133" customWidth="1"/>
    <col min="13316" max="13316" width="12.88671875" style="133" customWidth="1"/>
    <col min="13317" max="13317" width="12.109375" style="133" customWidth="1"/>
    <col min="13318" max="13319" width="10" style="133"/>
    <col min="13320" max="13321" width="15.21875" style="133" bestFit="1" customWidth="1"/>
    <col min="13322" max="13568" width="10" style="133"/>
    <col min="13569" max="13569" width="37.21875" style="133" customWidth="1"/>
    <col min="13570" max="13570" width="0" style="133" hidden="1" customWidth="1"/>
    <col min="13571" max="13571" width="11.88671875" style="133" customWidth="1"/>
    <col min="13572" max="13572" width="12.88671875" style="133" customWidth="1"/>
    <col min="13573" max="13573" width="12.109375" style="133" customWidth="1"/>
    <col min="13574" max="13575" width="10" style="133"/>
    <col min="13576" max="13577" width="15.21875" style="133" bestFit="1" customWidth="1"/>
    <col min="13578" max="13824" width="10" style="133"/>
    <col min="13825" max="13825" width="37.21875" style="133" customWidth="1"/>
    <col min="13826" max="13826" width="0" style="133" hidden="1" customWidth="1"/>
    <col min="13827" max="13827" width="11.88671875" style="133" customWidth="1"/>
    <col min="13828" max="13828" width="12.88671875" style="133" customWidth="1"/>
    <col min="13829" max="13829" width="12.109375" style="133" customWidth="1"/>
    <col min="13830" max="13831" width="10" style="133"/>
    <col min="13832" max="13833" width="15.21875" style="133" bestFit="1" customWidth="1"/>
    <col min="13834" max="14080" width="10" style="133"/>
    <col min="14081" max="14081" width="37.21875" style="133" customWidth="1"/>
    <col min="14082" max="14082" width="0" style="133" hidden="1" customWidth="1"/>
    <col min="14083" max="14083" width="11.88671875" style="133" customWidth="1"/>
    <col min="14084" max="14084" width="12.88671875" style="133" customWidth="1"/>
    <col min="14085" max="14085" width="12.109375" style="133" customWidth="1"/>
    <col min="14086" max="14087" width="10" style="133"/>
    <col min="14088" max="14089" width="15.21875" style="133" bestFit="1" customWidth="1"/>
    <col min="14090" max="14336" width="10" style="133"/>
    <col min="14337" max="14337" width="37.21875" style="133" customWidth="1"/>
    <col min="14338" max="14338" width="0" style="133" hidden="1" customWidth="1"/>
    <col min="14339" max="14339" width="11.88671875" style="133" customWidth="1"/>
    <col min="14340" max="14340" width="12.88671875" style="133" customWidth="1"/>
    <col min="14341" max="14341" width="12.109375" style="133" customWidth="1"/>
    <col min="14342" max="14343" width="10" style="133"/>
    <col min="14344" max="14345" width="15.21875" style="133" bestFit="1" customWidth="1"/>
    <col min="14346" max="14592" width="10" style="133"/>
    <col min="14593" max="14593" width="37.21875" style="133" customWidth="1"/>
    <col min="14594" max="14594" width="0" style="133" hidden="1" customWidth="1"/>
    <col min="14595" max="14595" width="11.88671875" style="133" customWidth="1"/>
    <col min="14596" max="14596" width="12.88671875" style="133" customWidth="1"/>
    <col min="14597" max="14597" width="12.109375" style="133" customWidth="1"/>
    <col min="14598" max="14599" width="10" style="133"/>
    <col min="14600" max="14601" width="15.21875" style="133" bestFit="1" customWidth="1"/>
    <col min="14602" max="14848" width="10" style="133"/>
    <col min="14849" max="14849" width="37.21875" style="133" customWidth="1"/>
    <col min="14850" max="14850" width="0" style="133" hidden="1" customWidth="1"/>
    <col min="14851" max="14851" width="11.88671875" style="133" customWidth="1"/>
    <col min="14852" max="14852" width="12.88671875" style="133" customWidth="1"/>
    <col min="14853" max="14853" width="12.109375" style="133" customWidth="1"/>
    <col min="14854" max="14855" width="10" style="133"/>
    <col min="14856" max="14857" width="15.21875" style="133" bestFit="1" customWidth="1"/>
    <col min="14858" max="15104" width="10" style="133"/>
    <col min="15105" max="15105" width="37.21875" style="133" customWidth="1"/>
    <col min="15106" max="15106" width="0" style="133" hidden="1" customWidth="1"/>
    <col min="15107" max="15107" width="11.88671875" style="133" customWidth="1"/>
    <col min="15108" max="15108" width="12.88671875" style="133" customWidth="1"/>
    <col min="15109" max="15109" width="12.109375" style="133" customWidth="1"/>
    <col min="15110" max="15111" width="10" style="133"/>
    <col min="15112" max="15113" width="15.21875" style="133" bestFit="1" customWidth="1"/>
    <col min="15114" max="15360" width="10" style="133"/>
    <col min="15361" max="15361" width="37.21875" style="133" customWidth="1"/>
    <col min="15362" max="15362" width="0" style="133" hidden="1" customWidth="1"/>
    <col min="15363" max="15363" width="11.88671875" style="133" customWidth="1"/>
    <col min="15364" max="15364" width="12.88671875" style="133" customWidth="1"/>
    <col min="15365" max="15365" width="12.109375" style="133" customWidth="1"/>
    <col min="15366" max="15367" width="10" style="133"/>
    <col min="15368" max="15369" width="15.21875" style="133" bestFit="1" customWidth="1"/>
    <col min="15370" max="15616" width="10" style="133"/>
    <col min="15617" max="15617" width="37.21875" style="133" customWidth="1"/>
    <col min="15618" max="15618" width="0" style="133" hidden="1" customWidth="1"/>
    <col min="15619" max="15619" width="11.88671875" style="133" customWidth="1"/>
    <col min="15620" max="15620" width="12.88671875" style="133" customWidth="1"/>
    <col min="15621" max="15621" width="12.109375" style="133" customWidth="1"/>
    <col min="15622" max="15623" width="10" style="133"/>
    <col min="15624" max="15625" width="15.21875" style="133" bestFit="1" customWidth="1"/>
    <col min="15626" max="15872" width="10" style="133"/>
    <col min="15873" max="15873" width="37.21875" style="133" customWidth="1"/>
    <col min="15874" max="15874" width="0" style="133" hidden="1" customWidth="1"/>
    <col min="15875" max="15875" width="11.88671875" style="133" customWidth="1"/>
    <col min="15876" max="15876" width="12.88671875" style="133" customWidth="1"/>
    <col min="15877" max="15877" width="12.109375" style="133" customWidth="1"/>
    <col min="15878" max="15879" width="10" style="133"/>
    <col min="15880" max="15881" width="15.21875" style="133" bestFit="1" customWidth="1"/>
    <col min="15882" max="16128" width="10" style="133"/>
    <col min="16129" max="16129" width="37.21875" style="133" customWidth="1"/>
    <col min="16130" max="16130" width="0" style="133" hidden="1" customWidth="1"/>
    <col min="16131" max="16131" width="11.88671875" style="133" customWidth="1"/>
    <col min="16132" max="16132" width="12.88671875" style="133" customWidth="1"/>
    <col min="16133" max="16133" width="12.109375" style="133" customWidth="1"/>
    <col min="16134" max="16135" width="10" style="133"/>
    <col min="16136" max="16137" width="15.21875" style="133" bestFit="1" customWidth="1"/>
    <col min="16138" max="16384" width="10" style="133"/>
  </cols>
  <sheetData>
    <row r="1" spans="1:9">
      <c r="A1" s="156" t="s">
        <v>116</v>
      </c>
      <c r="B1" s="157"/>
      <c r="C1" s="157"/>
      <c r="D1" s="158"/>
      <c r="E1" s="159"/>
    </row>
    <row r="2" spans="1:9" s="165" customFormat="1">
      <c r="A2" s="160"/>
      <c r="B2" s="161"/>
      <c r="C2" s="162"/>
      <c r="D2" s="163"/>
      <c r="E2" s="164"/>
    </row>
    <row r="3" spans="1:9" ht="63" customHeight="1">
      <c r="A3" s="135" t="s">
        <v>117</v>
      </c>
      <c r="B3" s="166" t="s">
        <v>118</v>
      </c>
      <c r="C3" s="167" t="s">
        <v>270</v>
      </c>
      <c r="D3" s="136" t="s">
        <v>271</v>
      </c>
      <c r="E3" s="168" t="s">
        <v>119</v>
      </c>
    </row>
    <row r="4" spans="1:9" ht="16.5" customHeight="1">
      <c r="A4" s="138" t="s">
        <v>230</v>
      </c>
      <c r="B4" s="169">
        <v>216827</v>
      </c>
      <c r="C4" s="170">
        <v>3.6</v>
      </c>
      <c r="D4" s="139">
        <v>4.4000000000000004</v>
      </c>
      <c r="E4" s="140">
        <f>C4-D4</f>
        <v>-0.80000000000000027</v>
      </c>
    </row>
    <row r="5" spans="1:9" ht="16.5" customHeight="1">
      <c r="A5" s="141" t="s">
        <v>231</v>
      </c>
      <c r="B5" s="169"/>
      <c r="C5" s="170"/>
      <c r="D5" s="142"/>
      <c r="E5" s="143"/>
    </row>
    <row r="6" spans="1:9" ht="19.5" customHeight="1">
      <c r="A6" s="141" t="s">
        <v>223</v>
      </c>
      <c r="B6" s="171">
        <v>18598</v>
      </c>
      <c r="C6" s="172">
        <v>31.3</v>
      </c>
      <c r="D6" s="142">
        <v>-8</v>
      </c>
      <c r="E6" s="143">
        <f>C6-D6</f>
        <v>39.299999999999997</v>
      </c>
      <c r="H6" s="145"/>
      <c r="I6" s="145"/>
    </row>
    <row r="7" spans="1:9" ht="19.5" customHeight="1">
      <c r="A7" s="141" t="s">
        <v>224</v>
      </c>
      <c r="B7" s="171">
        <v>174174</v>
      </c>
      <c r="C7" s="172">
        <v>2.1</v>
      </c>
      <c r="D7" s="142">
        <v>5.0999999999999996</v>
      </c>
      <c r="E7" s="143">
        <f>C7-D7</f>
        <v>-2.9999999999999996</v>
      </c>
      <c r="H7" s="145"/>
      <c r="I7" s="145"/>
    </row>
    <row r="8" spans="1:9" ht="19.5" customHeight="1">
      <c r="A8" s="141" t="s">
        <v>232</v>
      </c>
      <c r="B8" s="171"/>
      <c r="C8" s="172"/>
      <c r="D8" s="142"/>
      <c r="E8" s="143"/>
      <c r="H8" s="145"/>
      <c r="I8" s="145"/>
    </row>
    <row r="9" spans="1:9" ht="19.5" customHeight="1">
      <c r="A9" s="141" t="s">
        <v>226</v>
      </c>
      <c r="B9" s="171">
        <v>124930</v>
      </c>
      <c r="C9" s="172">
        <v>4.9000000000000004</v>
      </c>
      <c r="D9" s="142">
        <v>9.4</v>
      </c>
      <c r="E9" s="143">
        <f>C9-D9</f>
        <v>-4.5</v>
      </c>
      <c r="H9" s="145"/>
      <c r="I9" s="145"/>
    </row>
    <row r="10" spans="1:9" ht="19.5" customHeight="1">
      <c r="A10" s="141" t="s">
        <v>227</v>
      </c>
      <c r="B10" s="173">
        <v>63592</v>
      </c>
      <c r="C10" s="172">
        <v>15.5</v>
      </c>
      <c r="D10" s="142">
        <v>-9.6</v>
      </c>
      <c r="E10" s="143">
        <f>C10-D10</f>
        <v>25.1</v>
      </c>
      <c r="H10" s="145"/>
      <c r="I10" s="145"/>
    </row>
    <row r="11" spans="1:9" ht="19.5" customHeight="1">
      <c r="A11" s="141" t="s">
        <v>233</v>
      </c>
      <c r="B11" s="174"/>
      <c r="C11" s="172"/>
      <c r="D11" s="142"/>
      <c r="E11" s="143"/>
      <c r="I11" s="145"/>
    </row>
    <row r="12" spans="1:9" ht="19.5" customHeight="1">
      <c r="A12" s="141" t="s">
        <v>234</v>
      </c>
      <c r="B12" s="175">
        <v>97327</v>
      </c>
      <c r="C12" s="176">
        <v>4</v>
      </c>
      <c r="D12" s="142">
        <v>9.4</v>
      </c>
      <c r="E12" s="143">
        <f t="shared" ref="E12:E18" si="0">C12-D12</f>
        <v>-5.4</v>
      </c>
    </row>
    <row r="13" spans="1:9" ht="19.5" customHeight="1">
      <c r="A13" s="141" t="s">
        <v>235</v>
      </c>
      <c r="B13" s="175">
        <v>119501</v>
      </c>
      <c r="C13" s="176">
        <v>3.1</v>
      </c>
      <c r="D13" s="142">
        <v>-1.3</v>
      </c>
      <c r="E13" s="143">
        <f t="shared" si="0"/>
        <v>4.4000000000000004</v>
      </c>
    </row>
    <row r="14" spans="1:9" ht="19.5" customHeight="1">
      <c r="A14" s="138" t="s">
        <v>236</v>
      </c>
      <c r="B14" s="177">
        <v>98.25</v>
      </c>
      <c r="C14" s="178">
        <v>98.6</v>
      </c>
      <c r="D14" s="139">
        <v>99.7</v>
      </c>
      <c r="E14" s="140">
        <f t="shared" si="0"/>
        <v>-1.1000000000000085</v>
      </c>
    </row>
    <row r="15" spans="1:9" ht="19.5" customHeight="1">
      <c r="A15" s="141" t="s">
        <v>237</v>
      </c>
      <c r="B15" s="179">
        <f>17440/B6*100</f>
        <v>93.773524034842453</v>
      </c>
      <c r="C15" s="176">
        <v>86.3</v>
      </c>
      <c r="D15" s="142">
        <v>94.4</v>
      </c>
      <c r="E15" s="143">
        <f t="shared" si="0"/>
        <v>-8.1000000000000085</v>
      </c>
    </row>
    <row r="16" spans="1:9" ht="19.5" customHeight="1">
      <c r="A16" s="141" t="s">
        <v>238</v>
      </c>
      <c r="B16" s="179">
        <f>172786/B7*100</f>
        <v>99.203095754819898</v>
      </c>
      <c r="C16" s="176">
        <v>99.4</v>
      </c>
      <c r="D16" s="142">
        <v>100</v>
      </c>
      <c r="E16" s="143">
        <f t="shared" si="0"/>
        <v>-0.59999999999999432</v>
      </c>
    </row>
    <row r="17" spans="1:5" ht="19.5" customHeight="1">
      <c r="A17" s="141" t="s">
        <v>239</v>
      </c>
      <c r="B17" s="179">
        <f>124930/B9*100</f>
        <v>100</v>
      </c>
      <c r="C17" s="176">
        <v>99.5</v>
      </c>
      <c r="D17" s="142">
        <v>100</v>
      </c>
      <c r="E17" s="143">
        <f t="shared" si="0"/>
        <v>-0.5</v>
      </c>
    </row>
    <row r="18" spans="1:5" ht="19.5" customHeight="1">
      <c r="A18" s="180" t="s">
        <v>240</v>
      </c>
      <c r="B18" s="179">
        <f>61159/B10*100</f>
        <v>96.174047049943397</v>
      </c>
      <c r="C18" s="176">
        <v>93</v>
      </c>
      <c r="D18" s="142">
        <v>93.6</v>
      </c>
      <c r="E18" s="143">
        <f t="shared" si="0"/>
        <v>-0.59999999999999432</v>
      </c>
    </row>
    <row r="19" spans="1:5" hidden="1">
      <c r="E19" s="182">
        <f>B19-C19</f>
        <v>0</v>
      </c>
    </row>
    <row r="20" spans="1:5" hidden="1">
      <c r="E20" s="182">
        <f>B20-C20</f>
        <v>0</v>
      </c>
    </row>
    <row r="21" spans="1:5" ht="19.5" customHeight="1"/>
    <row r="22" spans="1:5" ht="18.75" customHeight="1"/>
  </sheetData>
  <mergeCells count="2">
    <mergeCell ref="A1:E1"/>
    <mergeCell ref="C2:E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opLeftCell="B1" workbookViewId="0">
      <selection activeCell="H18" sqref="H18"/>
    </sheetView>
  </sheetViews>
  <sheetFormatPr defaultColWidth="10" defaultRowHeight="15.6"/>
  <cols>
    <col min="1" max="1" width="11.6640625" style="183" hidden="1" customWidth="1"/>
    <col min="2" max="2" width="15.21875" style="183" customWidth="1"/>
    <col min="3" max="3" width="16.77734375" style="220" customWidth="1"/>
    <col min="4" max="4" width="16.6640625" style="222" customWidth="1"/>
    <col min="5" max="5" width="15.44140625" style="222" hidden="1" customWidth="1"/>
    <col min="6" max="7" width="17.77734375" style="222" customWidth="1"/>
    <col min="8" max="9" width="10" style="183" customWidth="1"/>
    <col min="10" max="12" width="10" style="183" hidden="1" customWidth="1"/>
    <col min="13" max="13" width="11.21875" style="183" hidden="1" customWidth="1"/>
    <col min="14" max="14" width="10" style="183" hidden="1" customWidth="1"/>
    <col min="15" max="16" width="10" style="183" customWidth="1"/>
    <col min="17" max="17" width="11.21875" style="183" customWidth="1"/>
    <col min="18" max="221" width="10" style="183"/>
    <col min="222" max="256" width="10" style="133"/>
    <col min="257" max="257" width="0" style="133" hidden="1" customWidth="1"/>
    <col min="258" max="258" width="15.21875" style="133" customWidth="1"/>
    <col min="259" max="259" width="16.77734375" style="133" customWidth="1"/>
    <col min="260" max="260" width="16.6640625" style="133" customWidth="1"/>
    <col min="261" max="261" width="0" style="133" hidden="1" customWidth="1"/>
    <col min="262" max="263" width="17.77734375" style="133" customWidth="1"/>
    <col min="264" max="265" width="10" style="133" customWidth="1"/>
    <col min="266" max="270" width="0" style="133" hidden="1" customWidth="1"/>
    <col min="271" max="272" width="10" style="133" customWidth="1"/>
    <col min="273" max="273" width="11.21875" style="133" customWidth="1"/>
    <col min="274" max="512" width="10" style="133"/>
    <col min="513" max="513" width="0" style="133" hidden="1" customWidth="1"/>
    <col min="514" max="514" width="15.21875" style="133" customWidth="1"/>
    <col min="515" max="515" width="16.77734375" style="133" customWidth="1"/>
    <col min="516" max="516" width="16.6640625" style="133" customWidth="1"/>
    <col min="517" max="517" width="0" style="133" hidden="1" customWidth="1"/>
    <col min="518" max="519" width="17.77734375" style="133" customWidth="1"/>
    <col min="520" max="521" width="10" style="133" customWidth="1"/>
    <col min="522" max="526" width="0" style="133" hidden="1" customWidth="1"/>
    <col min="527" max="528" width="10" style="133" customWidth="1"/>
    <col min="529" max="529" width="11.21875" style="133" customWidth="1"/>
    <col min="530" max="768" width="10" style="133"/>
    <col min="769" max="769" width="0" style="133" hidden="1" customWidth="1"/>
    <col min="770" max="770" width="15.21875" style="133" customWidth="1"/>
    <col min="771" max="771" width="16.77734375" style="133" customWidth="1"/>
    <col min="772" max="772" width="16.6640625" style="133" customWidth="1"/>
    <col min="773" max="773" width="0" style="133" hidden="1" customWidth="1"/>
    <col min="774" max="775" width="17.77734375" style="133" customWidth="1"/>
    <col min="776" max="777" width="10" style="133" customWidth="1"/>
    <col min="778" max="782" width="0" style="133" hidden="1" customWidth="1"/>
    <col min="783" max="784" width="10" style="133" customWidth="1"/>
    <col min="785" max="785" width="11.21875" style="133" customWidth="1"/>
    <col min="786" max="1024" width="10" style="133"/>
    <col min="1025" max="1025" width="0" style="133" hidden="1" customWidth="1"/>
    <col min="1026" max="1026" width="15.21875" style="133" customWidth="1"/>
    <col min="1027" max="1027" width="16.77734375" style="133" customWidth="1"/>
    <col min="1028" max="1028" width="16.6640625" style="133" customWidth="1"/>
    <col min="1029" max="1029" width="0" style="133" hidden="1" customWidth="1"/>
    <col min="1030" max="1031" width="17.77734375" style="133" customWidth="1"/>
    <col min="1032" max="1033" width="10" style="133" customWidth="1"/>
    <col min="1034" max="1038" width="0" style="133" hidden="1" customWidth="1"/>
    <col min="1039" max="1040" width="10" style="133" customWidth="1"/>
    <col min="1041" max="1041" width="11.21875" style="133" customWidth="1"/>
    <col min="1042" max="1280" width="10" style="133"/>
    <col min="1281" max="1281" width="0" style="133" hidden="1" customWidth="1"/>
    <col min="1282" max="1282" width="15.21875" style="133" customWidth="1"/>
    <col min="1283" max="1283" width="16.77734375" style="133" customWidth="1"/>
    <col min="1284" max="1284" width="16.6640625" style="133" customWidth="1"/>
    <col min="1285" max="1285" width="0" style="133" hidden="1" customWidth="1"/>
    <col min="1286" max="1287" width="17.77734375" style="133" customWidth="1"/>
    <col min="1288" max="1289" width="10" style="133" customWidth="1"/>
    <col min="1290" max="1294" width="0" style="133" hidden="1" customWidth="1"/>
    <col min="1295" max="1296" width="10" style="133" customWidth="1"/>
    <col min="1297" max="1297" width="11.21875" style="133" customWidth="1"/>
    <col min="1298" max="1536" width="10" style="133"/>
    <col min="1537" max="1537" width="0" style="133" hidden="1" customWidth="1"/>
    <col min="1538" max="1538" width="15.21875" style="133" customWidth="1"/>
    <col min="1539" max="1539" width="16.77734375" style="133" customWidth="1"/>
    <col min="1540" max="1540" width="16.6640625" style="133" customWidth="1"/>
    <col min="1541" max="1541" width="0" style="133" hidden="1" customWidth="1"/>
    <col min="1542" max="1543" width="17.77734375" style="133" customWidth="1"/>
    <col min="1544" max="1545" width="10" style="133" customWidth="1"/>
    <col min="1546" max="1550" width="0" style="133" hidden="1" customWidth="1"/>
    <col min="1551" max="1552" width="10" style="133" customWidth="1"/>
    <col min="1553" max="1553" width="11.21875" style="133" customWidth="1"/>
    <col min="1554" max="1792" width="10" style="133"/>
    <col min="1793" max="1793" width="0" style="133" hidden="1" customWidth="1"/>
    <col min="1794" max="1794" width="15.21875" style="133" customWidth="1"/>
    <col min="1795" max="1795" width="16.77734375" style="133" customWidth="1"/>
    <col min="1796" max="1796" width="16.6640625" style="133" customWidth="1"/>
    <col min="1797" max="1797" width="0" style="133" hidden="1" customWidth="1"/>
    <col min="1798" max="1799" width="17.77734375" style="133" customWidth="1"/>
    <col min="1800" max="1801" width="10" style="133" customWidth="1"/>
    <col min="1802" max="1806" width="0" style="133" hidden="1" customWidth="1"/>
    <col min="1807" max="1808" width="10" style="133" customWidth="1"/>
    <col min="1809" max="1809" width="11.21875" style="133" customWidth="1"/>
    <col min="1810" max="2048" width="10" style="133"/>
    <col min="2049" max="2049" width="0" style="133" hidden="1" customWidth="1"/>
    <col min="2050" max="2050" width="15.21875" style="133" customWidth="1"/>
    <col min="2051" max="2051" width="16.77734375" style="133" customWidth="1"/>
    <col min="2052" max="2052" width="16.6640625" style="133" customWidth="1"/>
    <col min="2053" max="2053" width="0" style="133" hidden="1" customWidth="1"/>
    <col min="2054" max="2055" width="17.77734375" style="133" customWidth="1"/>
    <col min="2056" max="2057" width="10" style="133" customWidth="1"/>
    <col min="2058" max="2062" width="0" style="133" hidden="1" customWidth="1"/>
    <col min="2063" max="2064" width="10" style="133" customWidth="1"/>
    <col min="2065" max="2065" width="11.21875" style="133" customWidth="1"/>
    <col min="2066" max="2304" width="10" style="133"/>
    <col min="2305" max="2305" width="0" style="133" hidden="1" customWidth="1"/>
    <col min="2306" max="2306" width="15.21875" style="133" customWidth="1"/>
    <col min="2307" max="2307" width="16.77734375" style="133" customWidth="1"/>
    <col min="2308" max="2308" width="16.6640625" style="133" customWidth="1"/>
    <col min="2309" max="2309" width="0" style="133" hidden="1" customWidth="1"/>
    <col min="2310" max="2311" width="17.77734375" style="133" customWidth="1"/>
    <col min="2312" max="2313" width="10" style="133" customWidth="1"/>
    <col min="2314" max="2318" width="0" style="133" hidden="1" customWidth="1"/>
    <col min="2319" max="2320" width="10" style="133" customWidth="1"/>
    <col min="2321" max="2321" width="11.21875" style="133" customWidth="1"/>
    <col min="2322" max="2560" width="10" style="133"/>
    <col min="2561" max="2561" width="0" style="133" hidden="1" customWidth="1"/>
    <col min="2562" max="2562" width="15.21875" style="133" customWidth="1"/>
    <col min="2563" max="2563" width="16.77734375" style="133" customWidth="1"/>
    <col min="2564" max="2564" width="16.6640625" style="133" customWidth="1"/>
    <col min="2565" max="2565" width="0" style="133" hidden="1" customWidth="1"/>
    <col min="2566" max="2567" width="17.77734375" style="133" customWidth="1"/>
    <col min="2568" max="2569" width="10" style="133" customWidth="1"/>
    <col min="2570" max="2574" width="0" style="133" hidden="1" customWidth="1"/>
    <col min="2575" max="2576" width="10" style="133" customWidth="1"/>
    <col min="2577" max="2577" width="11.21875" style="133" customWidth="1"/>
    <col min="2578" max="2816" width="10" style="133"/>
    <col min="2817" max="2817" width="0" style="133" hidden="1" customWidth="1"/>
    <col min="2818" max="2818" width="15.21875" style="133" customWidth="1"/>
    <col min="2819" max="2819" width="16.77734375" style="133" customWidth="1"/>
    <col min="2820" max="2820" width="16.6640625" style="133" customWidth="1"/>
    <col min="2821" max="2821" width="0" style="133" hidden="1" customWidth="1"/>
    <col min="2822" max="2823" width="17.77734375" style="133" customWidth="1"/>
    <col min="2824" max="2825" width="10" style="133" customWidth="1"/>
    <col min="2826" max="2830" width="0" style="133" hidden="1" customWidth="1"/>
    <col min="2831" max="2832" width="10" style="133" customWidth="1"/>
    <col min="2833" max="2833" width="11.21875" style="133" customWidth="1"/>
    <col min="2834" max="3072" width="10" style="133"/>
    <col min="3073" max="3073" width="0" style="133" hidden="1" customWidth="1"/>
    <col min="3074" max="3074" width="15.21875" style="133" customWidth="1"/>
    <col min="3075" max="3075" width="16.77734375" style="133" customWidth="1"/>
    <col min="3076" max="3076" width="16.6640625" style="133" customWidth="1"/>
    <col min="3077" max="3077" width="0" style="133" hidden="1" customWidth="1"/>
    <col min="3078" max="3079" width="17.77734375" style="133" customWidth="1"/>
    <col min="3080" max="3081" width="10" style="133" customWidth="1"/>
    <col min="3082" max="3086" width="0" style="133" hidden="1" customWidth="1"/>
    <col min="3087" max="3088" width="10" style="133" customWidth="1"/>
    <col min="3089" max="3089" width="11.21875" style="133" customWidth="1"/>
    <col min="3090" max="3328" width="10" style="133"/>
    <col min="3329" max="3329" width="0" style="133" hidden="1" customWidth="1"/>
    <col min="3330" max="3330" width="15.21875" style="133" customWidth="1"/>
    <col min="3331" max="3331" width="16.77734375" style="133" customWidth="1"/>
    <col min="3332" max="3332" width="16.6640625" style="133" customWidth="1"/>
    <col min="3333" max="3333" width="0" style="133" hidden="1" customWidth="1"/>
    <col min="3334" max="3335" width="17.77734375" style="133" customWidth="1"/>
    <col min="3336" max="3337" width="10" style="133" customWidth="1"/>
    <col min="3338" max="3342" width="0" style="133" hidden="1" customWidth="1"/>
    <col min="3343" max="3344" width="10" style="133" customWidth="1"/>
    <col min="3345" max="3345" width="11.21875" style="133" customWidth="1"/>
    <col min="3346" max="3584" width="10" style="133"/>
    <col min="3585" max="3585" width="0" style="133" hidden="1" customWidth="1"/>
    <col min="3586" max="3586" width="15.21875" style="133" customWidth="1"/>
    <col min="3587" max="3587" width="16.77734375" style="133" customWidth="1"/>
    <col min="3588" max="3588" width="16.6640625" style="133" customWidth="1"/>
    <col min="3589" max="3589" width="0" style="133" hidden="1" customWidth="1"/>
    <col min="3590" max="3591" width="17.77734375" style="133" customWidth="1"/>
    <col min="3592" max="3593" width="10" style="133" customWidth="1"/>
    <col min="3594" max="3598" width="0" style="133" hidden="1" customWidth="1"/>
    <col min="3599" max="3600" width="10" style="133" customWidth="1"/>
    <col min="3601" max="3601" width="11.21875" style="133" customWidth="1"/>
    <col min="3602" max="3840" width="10" style="133"/>
    <col min="3841" max="3841" width="0" style="133" hidden="1" customWidth="1"/>
    <col min="3842" max="3842" width="15.21875" style="133" customWidth="1"/>
    <col min="3843" max="3843" width="16.77734375" style="133" customWidth="1"/>
    <col min="3844" max="3844" width="16.6640625" style="133" customWidth="1"/>
    <col min="3845" max="3845" width="0" style="133" hidden="1" customWidth="1"/>
    <col min="3846" max="3847" width="17.77734375" style="133" customWidth="1"/>
    <col min="3848" max="3849" width="10" style="133" customWidth="1"/>
    <col min="3850" max="3854" width="0" style="133" hidden="1" customWidth="1"/>
    <col min="3855" max="3856" width="10" style="133" customWidth="1"/>
    <col min="3857" max="3857" width="11.21875" style="133" customWidth="1"/>
    <col min="3858" max="4096" width="10" style="133"/>
    <col min="4097" max="4097" width="0" style="133" hidden="1" customWidth="1"/>
    <col min="4098" max="4098" width="15.21875" style="133" customWidth="1"/>
    <col min="4099" max="4099" width="16.77734375" style="133" customWidth="1"/>
    <col min="4100" max="4100" width="16.6640625" style="133" customWidth="1"/>
    <col min="4101" max="4101" width="0" style="133" hidden="1" customWidth="1"/>
    <col min="4102" max="4103" width="17.77734375" style="133" customWidth="1"/>
    <col min="4104" max="4105" width="10" style="133" customWidth="1"/>
    <col min="4106" max="4110" width="0" style="133" hidden="1" customWidth="1"/>
    <col min="4111" max="4112" width="10" style="133" customWidth="1"/>
    <col min="4113" max="4113" width="11.21875" style="133" customWidth="1"/>
    <col min="4114" max="4352" width="10" style="133"/>
    <col min="4353" max="4353" width="0" style="133" hidden="1" customWidth="1"/>
    <col min="4354" max="4354" width="15.21875" style="133" customWidth="1"/>
    <col min="4355" max="4355" width="16.77734375" style="133" customWidth="1"/>
    <col min="4356" max="4356" width="16.6640625" style="133" customWidth="1"/>
    <col min="4357" max="4357" width="0" style="133" hidden="1" customWidth="1"/>
    <col min="4358" max="4359" width="17.77734375" style="133" customWidth="1"/>
    <col min="4360" max="4361" width="10" style="133" customWidth="1"/>
    <col min="4362" max="4366" width="0" style="133" hidden="1" customWidth="1"/>
    <col min="4367" max="4368" width="10" style="133" customWidth="1"/>
    <col min="4369" max="4369" width="11.21875" style="133" customWidth="1"/>
    <col min="4370" max="4608" width="10" style="133"/>
    <col min="4609" max="4609" width="0" style="133" hidden="1" customWidth="1"/>
    <col min="4610" max="4610" width="15.21875" style="133" customWidth="1"/>
    <col min="4611" max="4611" width="16.77734375" style="133" customWidth="1"/>
    <col min="4612" max="4612" width="16.6640625" style="133" customWidth="1"/>
    <col min="4613" max="4613" width="0" style="133" hidden="1" customWidth="1"/>
    <col min="4614" max="4615" width="17.77734375" style="133" customWidth="1"/>
    <col min="4616" max="4617" width="10" style="133" customWidth="1"/>
    <col min="4618" max="4622" width="0" style="133" hidden="1" customWidth="1"/>
    <col min="4623" max="4624" width="10" style="133" customWidth="1"/>
    <col min="4625" max="4625" width="11.21875" style="133" customWidth="1"/>
    <col min="4626" max="4864" width="10" style="133"/>
    <col min="4865" max="4865" width="0" style="133" hidden="1" customWidth="1"/>
    <col min="4866" max="4866" width="15.21875" style="133" customWidth="1"/>
    <col min="4867" max="4867" width="16.77734375" style="133" customWidth="1"/>
    <col min="4868" max="4868" width="16.6640625" style="133" customWidth="1"/>
    <col min="4869" max="4869" width="0" style="133" hidden="1" customWidth="1"/>
    <col min="4870" max="4871" width="17.77734375" style="133" customWidth="1"/>
    <col min="4872" max="4873" width="10" style="133" customWidth="1"/>
    <col min="4874" max="4878" width="0" style="133" hidden="1" customWidth="1"/>
    <col min="4879" max="4880" width="10" style="133" customWidth="1"/>
    <col min="4881" max="4881" width="11.21875" style="133" customWidth="1"/>
    <col min="4882" max="5120" width="10" style="133"/>
    <col min="5121" max="5121" width="0" style="133" hidden="1" customWidth="1"/>
    <col min="5122" max="5122" width="15.21875" style="133" customWidth="1"/>
    <col min="5123" max="5123" width="16.77734375" style="133" customWidth="1"/>
    <col min="5124" max="5124" width="16.6640625" style="133" customWidth="1"/>
    <col min="5125" max="5125" width="0" style="133" hidden="1" customWidth="1"/>
    <col min="5126" max="5127" width="17.77734375" style="133" customWidth="1"/>
    <col min="5128" max="5129" width="10" style="133" customWidth="1"/>
    <col min="5130" max="5134" width="0" style="133" hidden="1" customWidth="1"/>
    <col min="5135" max="5136" width="10" style="133" customWidth="1"/>
    <col min="5137" max="5137" width="11.21875" style="133" customWidth="1"/>
    <col min="5138" max="5376" width="10" style="133"/>
    <col min="5377" max="5377" width="0" style="133" hidden="1" customWidth="1"/>
    <col min="5378" max="5378" width="15.21875" style="133" customWidth="1"/>
    <col min="5379" max="5379" width="16.77734375" style="133" customWidth="1"/>
    <col min="5380" max="5380" width="16.6640625" style="133" customWidth="1"/>
    <col min="5381" max="5381" width="0" style="133" hidden="1" customWidth="1"/>
    <col min="5382" max="5383" width="17.77734375" style="133" customWidth="1"/>
    <col min="5384" max="5385" width="10" style="133" customWidth="1"/>
    <col min="5386" max="5390" width="0" style="133" hidden="1" customWidth="1"/>
    <col min="5391" max="5392" width="10" style="133" customWidth="1"/>
    <col min="5393" max="5393" width="11.21875" style="133" customWidth="1"/>
    <col min="5394" max="5632" width="10" style="133"/>
    <col min="5633" max="5633" width="0" style="133" hidden="1" customWidth="1"/>
    <col min="5634" max="5634" width="15.21875" style="133" customWidth="1"/>
    <col min="5635" max="5635" width="16.77734375" style="133" customWidth="1"/>
    <col min="5636" max="5636" width="16.6640625" style="133" customWidth="1"/>
    <col min="5637" max="5637" width="0" style="133" hidden="1" customWidth="1"/>
    <col min="5638" max="5639" width="17.77734375" style="133" customWidth="1"/>
    <col min="5640" max="5641" width="10" style="133" customWidth="1"/>
    <col min="5642" max="5646" width="0" style="133" hidden="1" customWidth="1"/>
    <col min="5647" max="5648" width="10" style="133" customWidth="1"/>
    <col min="5649" max="5649" width="11.21875" style="133" customWidth="1"/>
    <col min="5650" max="5888" width="10" style="133"/>
    <col min="5889" max="5889" width="0" style="133" hidden="1" customWidth="1"/>
    <col min="5890" max="5890" width="15.21875" style="133" customWidth="1"/>
    <col min="5891" max="5891" width="16.77734375" style="133" customWidth="1"/>
    <col min="5892" max="5892" width="16.6640625" style="133" customWidth="1"/>
    <col min="5893" max="5893" width="0" style="133" hidden="1" customWidth="1"/>
    <col min="5894" max="5895" width="17.77734375" style="133" customWidth="1"/>
    <col min="5896" max="5897" width="10" style="133" customWidth="1"/>
    <col min="5898" max="5902" width="0" style="133" hidden="1" customWidth="1"/>
    <col min="5903" max="5904" width="10" style="133" customWidth="1"/>
    <col min="5905" max="5905" width="11.21875" style="133" customWidth="1"/>
    <col min="5906" max="6144" width="10" style="133"/>
    <col min="6145" max="6145" width="0" style="133" hidden="1" customWidth="1"/>
    <col min="6146" max="6146" width="15.21875" style="133" customWidth="1"/>
    <col min="6147" max="6147" width="16.77734375" style="133" customWidth="1"/>
    <col min="6148" max="6148" width="16.6640625" style="133" customWidth="1"/>
    <col min="6149" max="6149" width="0" style="133" hidden="1" customWidth="1"/>
    <col min="6150" max="6151" width="17.77734375" style="133" customWidth="1"/>
    <col min="6152" max="6153" width="10" style="133" customWidth="1"/>
    <col min="6154" max="6158" width="0" style="133" hidden="1" customWidth="1"/>
    <col min="6159" max="6160" width="10" style="133" customWidth="1"/>
    <col min="6161" max="6161" width="11.21875" style="133" customWidth="1"/>
    <col min="6162" max="6400" width="10" style="133"/>
    <col min="6401" max="6401" width="0" style="133" hidden="1" customWidth="1"/>
    <col min="6402" max="6402" width="15.21875" style="133" customWidth="1"/>
    <col min="6403" max="6403" width="16.77734375" style="133" customWidth="1"/>
    <col min="6404" max="6404" width="16.6640625" style="133" customWidth="1"/>
    <col min="6405" max="6405" width="0" style="133" hidden="1" customWidth="1"/>
    <col min="6406" max="6407" width="17.77734375" style="133" customWidth="1"/>
    <col min="6408" max="6409" width="10" style="133" customWidth="1"/>
    <col min="6410" max="6414" width="0" style="133" hidden="1" customWidth="1"/>
    <col min="6415" max="6416" width="10" style="133" customWidth="1"/>
    <col min="6417" max="6417" width="11.21875" style="133" customWidth="1"/>
    <col min="6418" max="6656" width="10" style="133"/>
    <col min="6657" max="6657" width="0" style="133" hidden="1" customWidth="1"/>
    <col min="6658" max="6658" width="15.21875" style="133" customWidth="1"/>
    <col min="6659" max="6659" width="16.77734375" style="133" customWidth="1"/>
    <col min="6660" max="6660" width="16.6640625" style="133" customWidth="1"/>
    <col min="6661" max="6661" width="0" style="133" hidden="1" customWidth="1"/>
    <col min="6662" max="6663" width="17.77734375" style="133" customWidth="1"/>
    <col min="6664" max="6665" width="10" style="133" customWidth="1"/>
    <col min="6666" max="6670" width="0" style="133" hidden="1" customWidth="1"/>
    <col min="6671" max="6672" width="10" style="133" customWidth="1"/>
    <col min="6673" max="6673" width="11.21875" style="133" customWidth="1"/>
    <col min="6674" max="6912" width="10" style="133"/>
    <col min="6913" max="6913" width="0" style="133" hidden="1" customWidth="1"/>
    <col min="6914" max="6914" width="15.21875" style="133" customWidth="1"/>
    <col min="6915" max="6915" width="16.77734375" style="133" customWidth="1"/>
    <col min="6916" max="6916" width="16.6640625" style="133" customWidth="1"/>
    <col min="6917" max="6917" width="0" style="133" hidden="1" customWidth="1"/>
    <col min="6918" max="6919" width="17.77734375" style="133" customWidth="1"/>
    <col min="6920" max="6921" width="10" style="133" customWidth="1"/>
    <col min="6922" max="6926" width="0" style="133" hidden="1" customWidth="1"/>
    <col min="6927" max="6928" width="10" style="133" customWidth="1"/>
    <col min="6929" max="6929" width="11.21875" style="133" customWidth="1"/>
    <col min="6930" max="7168" width="10" style="133"/>
    <col min="7169" max="7169" width="0" style="133" hidden="1" customWidth="1"/>
    <col min="7170" max="7170" width="15.21875" style="133" customWidth="1"/>
    <col min="7171" max="7171" width="16.77734375" style="133" customWidth="1"/>
    <col min="7172" max="7172" width="16.6640625" style="133" customWidth="1"/>
    <col min="7173" max="7173" width="0" style="133" hidden="1" customWidth="1"/>
    <col min="7174" max="7175" width="17.77734375" style="133" customWidth="1"/>
    <col min="7176" max="7177" width="10" style="133" customWidth="1"/>
    <col min="7178" max="7182" width="0" style="133" hidden="1" customWidth="1"/>
    <col min="7183" max="7184" width="10" style="133" customWidth="1"/>
    <col min="7185" max="7185" width="11.21875" style="133" customWidth="1"/>
    <col min="7186" max="7424" width="10" style="133"/>
    <col min="7425" max="7425" width="0" style="133" hidden="1" customWidth="1"/>
    <col min="7426" max="7426" width="15.21875" style="133" customWidth="1"/>
    <col min="7427" max="7427" width="16.77734375" style="133" customWidth="1"/>
    <col min="7428" max="7428" width="16.6640625" style="133" customWidth="1"/>
    <col min="7429" max="7429" width="0" style="133" hidden="1" customWidth="1"/>
    <col min="7430" max="7431" width="17.77734375" style="133" customWidth="1"/>
    <col min="7432" max="7433" width="10" style="133" customWidth="1"/>
    <col min="7434" max="7438" width="0" style="133" hidden="1" customWidth="1"/>
    <col min="7439" max="7440" width="10" style="133" customWidth="1"/>
    <col min="7441" max="7441" width="11.21875" style="133" customWidth="1"/>
    <col min="7442" max="7680" width="10" style="133"/>
    <col min="7681" max="7681" width="0" style="133" hidden="1" customWidth="1"/>
    <col min="7682" max="7682" width="15.21875" style="133" customWidth="1"/>
    <col min="7683" max="7683" width="16.77734375" style="133" customWidth="1"/>
    <col min="7684" max="7684" width="16.6640625" style="133" customWidth="1"/>
    <col min="7685" max="7685" width="0" style="133" hidden="1" customWidth="1"/>
    <col min="7686" max="7687" width="17.77734375" style="133" customWidth="1"/>
    <col min="7688" max="7689" width="10" style="133" customWidth="1"/>
    <col min="7690" max="7694" width="0" style="133" hidden="1" customWidth="1"/>
    <col min="7695" max="7696" width="10" style="133" customWidth="1"/>
    <col min="7697" max="7697" width="11.21875" style="133" customWidth="1"/>
    <col min="7698" max="7936" width="10" style="133"/>
    <col min="7937" max="7937" width="0" style="133" hidden="1" customWidth="1"/>
    <col min="7938" max="7938" width="15.21875" style="133" customWidth="1"/>
    <col min="7939" max="7939" width="16.77734375" style="133" customWidth="1"/>
    <col min="7940" max="7940" width="16.6640625" style="133" customWidth="1"/>
    <col min="7941" max="7941" width="0" style="133" hidden="1" customWidth="1"/>
    <col min="7942" max="7943" width="17.77734375" style="133" customWidth="1"/>
    <col min="7944" max="7945" width="10" style="133" customWidth="1"/>
    <col min="7946" max="7950" width="0" style="133" hidden="1" customWidth="1"/>
    <col min="7951" max="7952" width="10" style="133" customWidth="1"/>
    <col min="7953" max="7953" width="11.21875" style="133" customWidth="1"/>
    <col min="7954" max="8192" width="10" style="133"/>
    <col min="8193" max="8193" width="0" style="133" hidden="1" customWidth="1"/>
    <col min="8194" max="8194" width="15.21875" style="133" customWidth="1"/>
    <col min="8195" max="8195" width="16.77734375" style="133" customWidth="1"/>
    <col min="8196" max="8196" width="16.6640625" style="133" customWidth="1"/>
    <col min="8197" max="8197" width="0" style="133" hidden="1" customWidth="1"/>
    <col min="8198" max="8199" width="17.77734375" style="133" customWidth="1"/>
    <col min="8200" max="8201" width="10" style="133" customWidth="1"/>
    <col min="8202" max="8206" width="0" style="133" hidden="1" customWidth="1"/>
    <col min="8207" max="8208" width="10" style="133" customWidth="1"/>
    <col min="8209" max="8209" width="11.21875" style="133" customWidth="1"/>
    <col min="8210" max="8448" width="10" style="133"/>
    <col min="8449" max="8449" width="0" style="133" hidden="1" customWidth="1"/>
    <col min="8450" max="8450" width="15.21875" style="133" customWidth="1"/>
    <col min="8451" max="8451" width="16.77734375" style="133" customWidth="1"/>
    <col min="8452" max="8452" width="16.6640625" style="133" customWidth="1"/>
    <col min="8453" max="8453" width="0" style="133" hidden="1" customWidth="1"/>
    <col min="8454" max="8455" width="17.77734375" style="133" customWidth="1"/>
    <col min="8456" max="8457" width="10" style="133" customWidth="1"/>
    <col min="8458" max="8462" width="0" style="133" hidden="1" customWidth="1"/>
    <col min="8463" max="8464" width="10" style="133" customWidth="1"/>
    <col min="8465" max="8465" width="11.21875" style="133" customWidth="1"/>
    <col min="8466" max="8704" width="10" style="133"/>
    <col min="8705" max="8705" width="0" style="133" hidden="1" customWidth="1"/>
    <col min="8706" max="8706" width="15.21875" style="133" customWidth="1"/>
    <col min="8707" max="8707" width="16.77734375" style="133" customWidth="1"/>
    <col min="8708" max="8708" width="16.6640625" style="133" customWidth="1"/>
    <col min="8709" max="8709" width="0" style="133" hidden="1" customWidth="1"/>
    <col min="8710" max="8711" width="17.77734375" style="133" customWidth="1"/>
    <col min="8712" max="8713" width="10" style="133" customWidth="1"/>
    <col min="8714" max="8718" width="0" style="133" hidden="1" customWidth="1"/>
    <col min="8719" max="8720" width="10" style="133" customWidth="1"/>
    <col min="8721" max="8721" width="11.21875" style="133" customWidth="1"/>
    <col min="8722" max="8960" width="10" style="133"/>
    <col min="8961" max="8961" width="0" style="133" hidden="1" customWidth="1"/>
    <col min="8962" max="8962" width="15.21875" style="133" customWidth="1"/>
    <col min="8963" max="8963" width="16.77734375" style="133" customWidth="1"/>
    <col min="8964" max="8964" width="16.6640625" style="133" customWidth="1"/>
    <col min="8965" max="8965" width="0" style="133" hidden="1" customWidth="1"/>
    <col min="8966" max="8967" width="17.77734375" style="133" customWidth="1"/>
    <col min="8968" max="8969" width="10" style="133" customWidth="1"/>
    <col min="8970" max="8974" width="0" style="133" hidden="1" customWidth="1"/>
    <col min="8975" max="8976" width="10" style="133" customWidth="1"/>
    <col min="8977" max="8977" width="11.21875" style="133" customWidth="1"/>
    <col min="8978" max="9216" width="10" style="133"/>
    <col min="9217" max="9217" width="0" style="133" hidden="1" customWidth="1"/>
    <col min="9218" max="9218" width="15.21875" style="133" customWidth="1"/>
    <col min="9219" max="9219" width="16.77734375" style="133" customWidth="1"/>
    <col min="9220" max="9220" width="16.6640625" style="133" customWidth="1"/>
    <col min="9221" max="9221" width="0" style="133" hidden="1" customWidth="1"/>
    <col min="9222" max="9223" width="17.77734375" style="133" customWidth="1"/>
    <col min="9224" max="9225" width="10" style="133" customWidth="1"/>
    <col min="9226" max="9230" width="0" style="133" hidden="1" customWidth="1"/>
    <col min="9231" max="9232" width="10" style="133" customWidth="1"/>
    <col min="9233" max="9233" width="11.21875" style="133" customWidth="1"/>
    <col min="9234" max="9472" width="10" style="133"/>
    <col min="9473" max="9473" width="0" style="133" hidden="1" customWidth="1"/>
    <col min="9474" max="9474" width="15.21875" style="133" customWidth="1"/>
    <col min="9475" max="9475" width="16.77734375" style="133" customWidth="1"/>
    <col min="9476" max="9476" width="16.6640625" style="133" customWidth="1"/>
    <col min="9477" max="9477" width="0" style="133" hidden="1" customWidth="1"/>
    <col min="9478" max="9479" width="17.77734375" style="133" customWidth="1"/>
    <col min="9480" max="9481" width="10" style="133" customWidth="1"/>
    <col min="9482" max="9486" width="0" style="133" hidden="1" customWidth="1"/>
    <col min="9487" max="9488" width="10" style="133" customWidth="1"/>
    <col min="9489" max="9489" width="11.21875" style="133" customWidth="1"/>
    <col min="9490" max="9728" width="10" style="133"/>
    <col min="9729" max="9729" width="0" style="133" hidden="1" customWidth="1"/>
    <col min="9730" max="9730" width="15.21875" style="133" customWidth="1"/>
    <col min="9731" max="9731" width="16.77734375" style="133" customWidth="1"/>
    <col min="9732" max="9732" width="16.6640625" style="133" customWidth="1"/>
    <col min="9733" max="9733" width="0" style="133" hidden="1" customWidth="1"/>
    <col min="9734" max="9735" width="17.77734375" style="133" customWidth="1"/>
    <col min="9736" max="9737" width="10" style="133" customWidth="1"/>
    <col min="9738" max="9742" width="0" style="133" hidden="1" customWidth="1"/>
    <col min="9743" max="9744" width="10" style="133" customWidth="1"/>
    <col min="9745" max="9745" width="11.21875" style="133" customWidth="1"/>
    <col min="9746" max="9984" width="10" style="133"/>
    <col min="9985" max="9985" width="0" style="133" hidden="1" customWidth="1"/>
    <col min="9986" max="9986" width="15.21875" style="133" customWidth="1"/>
    <col min="9987" max="9987" width="16.77734375" style="133" customWidth="1"/>
    <col min="9988" max="9988" width="16.6640625" style="133" customWidth="1"/>
    <col min="9989" max="9989" width="0" style="133" hidden="1" customWidth="1"/>
    <col min="9990" max="9991" width="17.77734375" style="133" customWidth="1"/>
    <col min="9992" max="9993" width="10" style="133" customWidth="1"/>
    <col min="9994" max="9998" width="0" style="133" hidden="1" customWidth="1"/>
    <col min="9999" max="10000" width="10" style="133" customWidth="1"/>
    <col min="10001" max="10001" width="11.21875" style="133" customWidth="1"/>
    <col min="10002" max="10240" width="10" style="133"/>
    <col min="10241" max="10241" width="0" style="133" hidden="1" customWidth="1"/>
    <col min="10242" max="10242" width="15.21875" style="133" customWidth="1"/>
    <col min="10243" max="10243" width="16.77734375" style="133" customWidth="1"/>
    <col min="10244" max="10244" width="16.6640625" style="133" customWidth="1"/>
    <col min="10245" max="10245" width="0" style="133" hidden="1" customWidth="1"/>
    <col min="10246" max="10247" width="17.77734375" style="133" customWidth="1"/>
    <col min="10248" max="10249" width="10" style="133" customWidth="1"/>
    <col min="10250" max="10254" width="0" style="133" hidden="1" customWidth="1"/>
    <col min="10255" max="10256" width="10" style="133" customWidth="1"/>
    <col min="10257" max="10257" width="11.21875" style="133" customWidth="1"/>
    <col min="10258" max="10496" width="10" style="133"/>
    <col min="10497" max="10497" width="0" style="133" hidden="1" customWidth="1"/>
    <col min="10498" max="10498" width="15.21875" style="133" customWidth="1"/>
    <col min="10499" max="10499" width="16.77734375" style="133" customWidth="1"/>
    <col min="10500" max="10500" width="16.6640625" style="133" customWidth="1"/>
    <col min="10501" max="10501" width="0" style="133" hidden="1" customWidth="1"/>
    <col min="10502" max="10503" width="17.77734375" style="133" customWidth="1"/>
    <col min="10504" max="10505" width="10" style="133" customWidth="1"/>
    <col min="10506" max="10510" width="0" style="133" hidden="1" customWidth="1"/>
    <col min="10511" max="10512" width="10" style="133" customWidth="1"/>
    <col min="10513" max="10513" width="11.21875" style="133" customWidth="1"/>
    <col min="10514" max="10752" width="10" style="133"/>
    <col min="10753" max="10753" width="0" style="133" hidden="1" customWidth="1"/>
    <col min="10754" max="10754" width="15.21875" style="133" customWidth="1"/>
    <col min="10755" max="10755" width="16.77734375" style="133" customWidth="1"/>
    <col min="10756" max="10756" width="16.6640625" style="133" customWidth="1"/>
    <col min="10757" max="10757" width="0" style="133" hidden="1" customWidth="1"/>
    <col min="10758" max="10759" width="17.77734375" style="133" customWidth="1"/>
    <col min="10760" max="10761" width="10" style="133" customWidth="1"/>
    <col min="10762" max="10766" width="0" style="133" hidden="1" customWidth="1"/>
    <col min="10767" max="10768" width="10" style="133" customWidth="1"/>
    <col min="10769" max="10769" width="11.21875" style="133" customWidth="1"/>
    <col min="10770" max="11008" width="10" style="133"/>
    <col min="11009" max="11009" width="0" style="133" hidden="1" customWidth="1"/>
    <col min="11010" max="11010" width="15.21875" style="133" customWidth="1"/>
    <col min="11011" max="11011" width="16.77734375" style="133" customWidth="1"/>
    <col min="11012" max="11012" width="16.6640625" style="133" customWidth="1"/>
    <col min="11013" max="11013" width="0" style="133" hidden="1" customWidth="1"/>
    <col min="11014" max="11015" width="17.77734375" style="133" customWidth="1"/>
    <col min="11016" max="11017" width="10" style="133" customWidth="1"/>
    <col min="11018" max="11022" width="0" style="133" hidden="1" customWidth="1"/>
    <col min="11023" max="11024" width="10" style="133" customWidth="1"/>
    <col min="11025" max="11025" width="11.21875" style="133" customWidth="1"/>
    <col min="11026" max="11264" width="10" style="133"/>
    <col min="11265" max="11265" width="0" style="133" hidden="1" customWidth="1"/>
    <col min="11266" max="11266" width="15.21875" style="133" customWidth="1"/>
    <col min="11267" max="11267" width="16.77734375" style="133" customWidth="1"/>
    <col min="11268" max="11268" width="16.6640625" style="133" customWidth="1"/>
    <col min="11269" max="11269" width="0" style="133" hidden="1" customWidth="1"/>
    <col min="11270" max="11271" width="17.77734375" style="133" customWidth="1"/>
    <col min="11272" max="11273" width="10" style="133" customWidth="1"/>
    <col min="11274" max="11278" width="0" style="133" hidden="1" customWidth="1"/>
    <col min="11279" max="11280" width="10" style="133" customWidth="1"/>
    <col min="11281" max="11281" width="11.21875" style="133" customWidth="1"/>
    <col min="11282" max="11520" width="10" style="133"/>
    <col min="11521" max="11521" width="0" style="133" hidden="1" customWidth="1"/>
    <col min="11522" max="11522" width="15.21875" style="133" customWidth="1"/>
    <col min="11523" max="11523" width="16.77734375" style="133" customWidth="1"/>
    <col min="11524" max="11524" width="16.6640625" style="133" customWidth="1"/>
    <col min="11525" max="11525" width="0" style="133" hidden="1" customWidth="1"/>
    <col min="11526" max="11527" width="17.77734375" style="133" customWidth="1"/>
    <col min="11528" max="11529" width="10" style="133" customWidth="1"/>
    <col min="11530" max="11534" width="0" style="133" hidden="1" customWidth="1"/>
    <col min="11535" max="11536" width="10" style="133" customWidth="1"/>
    <col min="11537" max="11537" width="11.21875" style="133" customWidth="1"/>
    <col min="11538" max="11776" width="10" style="133"/>
    <col min="11777" max="11777" width="0" style="133" hidden="1" customWidth="1"/>
    <col min="11778" max="11778" width="15.21875" style="133" customWidth="1"/>
    <col min="11779" max="11779" width="16.77734375" style="133" customWidth="1"/>
    <col min="11780" max="11780" width="16.6640625" style="133" customWidth="1"/>
    <col min="11781" max="11781" width="0" style="133" hidden="1" customWidth="1"/>
    <col min="11782" max="11783" width="17.77734375" style="133" customWidth="1"/>
    <col min="11784" max="11785" width="10" style="133" customWidth="1"/>
    <col min="11786" max="11790" width="0" style="133" hidden="1" customWidth="1"/>
    <col min="11791" max="11792" width="10" style="133" customWidth="1"/>
    <col min="11793" max="11793" width="11.21875" style="133" customWidth="1"/>
    <col min="11794" max="12032" width="10" style="133"/>
    <col min="12033" max="12033" width="0" style="133" hidden="1" customWidth="1"/>
    <col min="12034" max="12034" width="15.21875" style="133" customWidth="1"/>
    <col min="12035" max="12035" width="16.77734375" style="133" customWidth="1"/>
    <col min="12036" max="12036" width="16.6640625" style="133" customWidth="1"/>
    <col min="12037" max="12037" width="0" style="133" hidden="1" customWidth="1"/>
    <col min="12038" max="12039" width="17.77734375" style="133" customWidth="1"/>
    <col min="12040" max="12041" width="10" style="133" customWidth="1"/>
    <col min="12042" max="12046" width="0" style="133" hidden="1" customWidth="1"/>
    <col min="12047" max="12048" width="10" style="133" customWidth="1"/>
    <col min="12049" max="12049" width="11.21875" style="133" customWidth="1"/>
    <col min="12050" max="12288" width="10" style="133"/>
    <col min="12289" max="12289" width="0" style="133" hidden="1" customWidth="1"/>
    <col min="12290" max="12290" width="15.21875" style="133" customWidth="1"/>
    <col min="12291" max="12291" width="16.77734375" style="133" customWidth="1"/>
    <col min="12292" max="12292" width="16.6640625" style="133" customWidth="1"/>
    <col min="12293" max="12293" width="0" style="133" hidden="1" customWidth="1"/>
    <col min="12294" max="12295" width="17.77734375" style="133" customWidth="1"/>
    <col min="12296" max="12297" width="10" style="133" customWidth="1"/>
    <col min="12298" max="12302" width="0" style="133" hidden="1" customWidth="1"/>
    <col min="12303" max="12304" width="10" style="133" customWidth="1"/>
    <col min="12305" max="12305" width="11.21875" style="133" customWidth="1"/>
    <col min="12306" max="12544" width="10" style="133"/>
    <col min="12545" max="12545" width="0" style="133" hidden="1" customWidth="1"/>
    <col min="12546" max="12546" width="15.21875" style="133" customWidth="1"/>
    <col min="12547" max="12547" width="16.77734375" style="133" customWidth="1"/>
    <col min="12548" max="12548" width="16.6640625" style="133" customWidth="1"/>
    <col min="12549" max="12549" width="0" style="133" hidden="1" customWidth="1"/>
    <col min="12550" max="12551" width="17.77734375" style="133" customWidth="1"/>
    <col min="12552" max="12553" width="10" style="133" customWidth="1"/>
    <col min="12554" max="12558" width="0" style="133" hidden="1" customWidth="1"/>
    <col min="12559" max="12560" width="10" style="133" customWidth="1"/>
    <col min="12561" max="12561" width="11.21875" style="133" customWidth="1"/>
    <col min="12562" max="12800" width="10" style="133"/>
    <col min="12801" max="12801" width="0" style="133" hidden="1" customWidth="1"/>
    <col min="12802" max="12802" width="15.21875" style="133" customWidth="1"/>
    <col min="12803" max="12803" width="16.77734375" style="133" customWidth="1"/>
    <col min="12804" max="12804" width="16.6640625" style="133" customWidth="1"/>
    <col min="12805" max="12805" width="0" style="133" hidden="1" customWidth="1"/>
    <col min="12806" max="12807" width="17.77734375" style="133" customWidth="1"/>
    <col min="12808" max="12809" width="10" style="133" customWidth="1"/>
    <col min="12810" max="12814" width="0" style="133" hidden="1" customWidth="1"/>
    <col min="12815" max="12816" width="10" style="133" customWidth="1"/>
    <col min="12817" max="12817" width="11.21875" style="133" customWidth="1"/>
    <col min="12818" max="13056" width="10" style="133"/>
    <col min="13057" max="13057" width="0" style="133" hidden="1" customWidth="1"/>
    <col min="13058" max="13058" width="15.21875" style="133" customWidth="1"/>
    <col min="13059" max="13059" width="16.77734375" style="133" customWidth="1"/>
    <col min="13060" max="13060" width="16.6640625" style="133" customWidth="1"/>
    <col min="13061" max="13061" width="0" style="133" hidden="1" customWidth="1"/>
    <col min="13062" max="13063" width="17.77734375" style="133" customWidth="1"/>
    <col min="13064" max="13065" width="10" style="133" customWidth="1"/>
    <col min="13066" max="13070" width="0" style="133" hidden="1" customWidth="1"/>
    <col min="13071" max="13072" width="10" style="133" customWidth="1"/>
    <col min="13073" max="13073" width="11.21875" style="133" customWidth="1"/>
    <col min="13074" max="13312" width="10" style="133"/>
    <col min="13313" max="13313" width="0" style="133" hidden="1" customWidth="1"/>
    <col min="13314" max="13314" width="15.21875" style="133" customWidth="1"/>
    <col min="13315" max="13315" width="16.77734375" style="133" customWidth="1"/>
    <col min="13316" max="13316" width="16.6640625" style="133" customWidth="1"/>
    <col min="13317" max="13317" width="0" style="133" hidden="1" customWidth="1"/>
    <col min="13318" max="13319" width="17.77734375" style="133" customWidth="1"/>
    <col min="13320" max="13321" width="10" style="133" customWidth="1"/>
    <col min="13322" max="13326" width="0" style="133" hidden="1" customWidth="1"/>
    <col min="13327" max="13328" width="10" style="133" customWidth="1"/>
    <col min="13329" max="13329" width="11.21875" style="133" customWidth="1"/>
    <col min="13330" max="13568" width="10" style="133"/>
    <col min="13569" max="13569" width="0" style="133" hidden="1" customWidth="1"/>
    <col min="13570" max="13570" width="15.21875" style="133" customWidth="1"/>
    <col min="13571" max="13571" width="16.77734375" style="133" customWidth="1"/>
    <col min="13572" max="13572" width="16.6640625" style="133" customWidth="1"/>
    <col min="13573" max="13573" width="0" style="133" hidden="1" customWidth="1"/>
    <col min="13574" max="13575" width="17.77734375" style="133" customWidth="1"/>
    <col min="13576" max="13577" width="10" style="133" customWidth="1"/>
    <col min="13578" max="13582" width="0" style="133" hidden="1" customWidth="1"/>
    <col min="13583" max="13584" width="10" style="133" customWidth="1"/>
    <col min="13585" max="13585" width="11.21875" style="133" customWidth="1"/>
    <col min="13586" max="13824" width="10" style="133"/>
    <col min="13825" max="13825" width="0" style="133" hidden="1" customWidth="1"/>
    <col min="13826" max="13826" width="15.21875" style="133" customWidth="1"/>
    <col min="13827" max="13827" width="16.77734375" style="133" customWidth="1"/>
    <col min="13828" max="13828" width="16.6640625" style="133" customWidth="1"/>
    <col min="13829" max="13829" width="0" style="133" hidden="1" customWidth="1"/>
    <col min="13830" max="13831" width="17.77734375" style="133" customWidth="1"/>
    <col min="13832" max="13833" width="10" style="133" customWidth="1"/>
    <col min="13834" max="13838" width="0" style="133" hidden="1" customWidth="1"/>
    <col min="13839" max="13840" width="10" style="133" customWidth="1"/>
    <col min="13841" max="13841" width="11.21875" style="133" customWidth="1"/>
    <col min="13842" max="14080" width="10" style="133"/>
    <col min="14081" max="14081" width="0" style="133" hidden="1" customWidth="1"/>
    <col min="14082" max="14082" width="15.21875" style="133" customWidth="1"/>
    <col min="14083" max="14083" width="16.77734375" style="133" customWidth="1"/>
    <col min="14084" max="14084" width="16.6640625" style="133" customWidth="1"/>
    <col min="14085" max="14085" width="0" style="133" hidden="1" customWidth="1"/>
    <col min="14086" max="14087" width="17.77734375" style="133" customWidth="1"/>
    <col min="14088" max="14089" width="10" style="133" customWidth="1"/>
    <col min="14090" max="14094" width="0" style="133" hidden="1" customWidth="1"/>
    <col min="14095" max="14096" width="10" style="133" customWidth="1"/>
    <col min="14097" max="14097" width="11.21875" style="133" customWidth="1"/>
    <col min="14098" max="14336" width="10" style="133"/>
    <col min="14337" max="14337" width="0" style="133" hidden="1" customWidth="1"/>
    <col min="14338" max="14338" width="15.21875" style="133" customWidth="1"/>
    <col min="14339" max="14339" width="16.77734375" style="133" customWidth="1"/>
    <col min="14340" max="14340" width="16.6640625" style="133" customWidth="1"/>
    <col min="14341" max="14341" width="0" style="133" hidden="1" customWidth="1"/>
    <col min="14342" max="14343" width="17.77734375" style="133" customWidth="1"/>
    <col min="14344" max="14345" width="10" style="133" customWidth="1"/>
    <col min="14346" max="14350" width="0" style="133" hidden="1" customWidth="1"/>
    <col min="14351" max="14352" width="10" style="133" customWidth="1"/>
    <col min="14353" max="14353" width="11.21875" style="133" customWidth="1"/>
    <col min="14354" max="14592" width="10" style="133"/>
    <col min="14593" max="14593" width="0" style="133" hidden="1" customWidth="1"/>
    <col min="14594" max="14594" width="15.21875" style="133" customWidth="1"/>
    <col min="14595" max="14595" width="16.77734375" style="133" customWidth="1"/>
    <col min="14596" max="14596" width="16.6640625" style="133" customWidth="1"/>
    <col min="14597" max="14597" width="0" style="133" hidden="1" customWidth="1"/>
    <col min="14598" max="14599" width="17.77734375" style="133" customWidth="1"/>
    <col min="14600" max="14601" width="10" style="133" customWidth="1"/>
    <col min="14602" max="14606" width="0" style="133" hidden="1" customWidth="1"/>
    <col min="14607" max="14608" width="10" style="133" customWidth="1"/>
    <col min="14609" max="14609" width="11.21875" style="133" customWidth="1"/>
    <col min="14610" max="14848" width="10" style="133"/>
    <col min="14849" max="14849" width="0" style="133" hidden="1" customWidth="1"/>
    <col min="14850" max="14850" width="15.21875" style="133" customWidth="1"/>
    <col min="14851" max="14851" width="16.77734375" style="133" customWidth="1"/>
    <col min="14852" max="14852" width="16.6640625" style="133" customWidth="1"/>
    <col min="14853" max="14853" width="0" style="133" hidden="1" customWidth="1"/>
    <col min="14854" max="14855" width="17.77734375" style="133" customWidth="1"/>
    <col min="14856" max="14857" width="10" style="133" customWidth="1"/>
    <col min="14858" max="14862" width="0" style="133" hidden="1" customWidth="1"/>
    <col min="14863" max="14864" width="10" style="133" customWidth="1"/>
    <col min="14865" max="14865" width="11.21875" style="133" customWidth="1"/>
    <col min="14866" max="15104" width="10" style="133"/>
    <col min="15105" max="15105" width="0" style="133" hidden="1" customWidth="1"/>
    <col min="15106" max="15106" width="15.21875" style="133" customWidth="1"/>
    <col min="15107" max="15107" width="16.77734375" style="133" customWidth="1"/>
    <col min="15108" max="15108" width="16.6640625" style="133" customWidth="1"/>
    <col min="15109" max="15109" width="0" style="133" hidden="1" customWidth="1"/>
    <col min="15110" max="15111" width="17.77734375" style="133" customWidth="1"/>
    <col min="15112" max="15113" width="10" style="133" customWidth="1"/>
    <col min="15114" max="15118" width="0" style="133" hidden="1" customWidth="1"/>
    <col min="15119" max="15120" width="10" style="133" customWidth="1"/>
    <col min="15121" max="15121" width="11.21875" style="133" customWidth="1"/>
    <col min="15122" max="15360" width="10" style="133"/>
    <col min="15361" max="15361" width="0" style="133" hidden="1" customWidth="1"/>
    <col min="15362" max="15362" width="15.21875" style="133" customWidth="1"/>
    <col min="15363" max="15363" width="16.77734375" style="133" customWidth="1"/>
    <col min="15364" max="15364" width="16.6640625" style="133" customWidth="1"/>
    <col min="15365" max="15365" width="0" style="133" hidden="1" customWidth="1"/>
    <col min="15366" max="15367" width="17.77734375" style="133" customWidth="1"/>
    <col min="15368" max="15369" width="10" style="133" customWidth="1"/>
    <col min="15370" max="15374" width="0" style="133" hidden="1" customWidth="1"/>
    <col min="15375" max="15376" width="10" style="133" customWidth="1"/>
    <col min="15377" max="15377" width="11.21875" style="133" customWidth="1"/>
    <col min="15378" max="15616" width="10" style="133"/>
    <col min="15617" max="15617" width="0" style="133" hidden="1" customWidth="1"/>
    <col min="15618" max="15618" width="15.21875" style="133" customWidth="1"/>
    <col min="15619" max="15619" width="16.77734375" style="133" customWidth="1"/>
    <col min="15620" max="15620" width="16.6640625" style="133" customWidth="1"/>
    <col min="15621" max="15621" width="0" style="133" hidden="1" customWidth="1"/>
    <col min="15622" max="15623" width="17.77734375" style="133" customWidth="1"/>
    <col min="15624" max="15625" width="10" style="133" customWidth="1"/>
    <col min="15626" max="15630" width="0" style="133" hidden="1" customWidth="1"/>
    <col min="15631" max="15632" width="10" style="133" customWidth="1"/>
    <col min="15633" max="15633" width="11.21875" style="133" customWidth="1"/>
    <col min="15634" max="15872" width="10" style="133"/>
    <col min="15873" max="15873" width="0" style="133" hidden="1" customWidth="1"/>
    <col min="15874" max="15874" width="15.21875" style="133" customWidth="1"/>
    <col min="15875" max="15875" width="16.77734375" style="133" customWidth="1"/>
    <col min="15876" max="15876" width="16.6640625" style="133" customWidth="1"/>
    <col min="15877" max="15877" width="0" style="133" hidden="1" customWidth="1"/>
    <col min="15878" max="15879" width="17.77734375" style="133" customWidth="1"/>
    <col min="15880" max="15881" width="10" style="133" customWidth="1"/>
    <col min="15882" max="15886" width="0" style="133" hidden="1" customWidth="1"/>
    <col min="15887" max="15888" width="10" style="133" customWidth="1"/>
    <col min="15889" max="15889" width="11.21875" style="133" customWidth="1"/>
    <col min="15890" max="16128" width="10" style="133"/>
    <col min="16129" max="16129" width="0" style="133" hidden="1" customWidth="1"/>
    <col min="16130" max="16130" width="15.21875" style="133" customWidth="1"/>
    <col min="16131" max="16131" width="16.77734375" style="133" customWidth="1"/>
    <col min="16132" max="16132" width="16.6640625" style="133" customWidth="1"/>
    <col min="16133" max="16133" width="0" style="133" hidden="1" customWidth="1"/>
    <col min="16134" max="16135" width="17.77734375" style="133" customWidth="1"/>
    <col min="16136" max="16137" width="10" style="133" customWidth="1"/>
    <col min="16138" max="16142" width="0" style="133" hidden="1" customWidth="1"/>
    <col min="16143" max="16144" width="10" style="133" customWidth="1"/>
    <col min="16145" max="16145" width="11.21875" style="133" customWidth="1"/>
    <col min="16146" max="16384" width="10" style="133"/>
  </cols>
  <sheetData>
    <row r="1" spans="2:256" s="183" customFormat="1" ht="22.95" customHeight="1">
      <c r="B1" s="184" t="s">
        <v>120</v>
      </c>
      <c r="C1" s="184"/>
      <c r="D1" s="184"/>
      <c r="E1" s="184"/>
      <c r="F1" s="184"/>
      <c r="G1" s="185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  <c r="IU1" s="133"/>
      <c r="IV1" s="133"/>
    </row>
    <row r="2" spans="2:256" s="183" customFormat="1" ht="18" customHeight="1">
      <c r="B2" s="186"/>
      <c r="C2" s="186"/>
      <c r="D2" s="134"/>
      <c r="E2" s="186"/>
      <c r="F2" s="186"/>
      <c r="G2" s="186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</row>
    <row r="3" spans="2:256" s="187" customFormat="1" ht="29.25" customHeight="1">
      <c r="B3" s="188" t="s">
        <v>2</v>
      </c>
      <c r="C3" s="189" t="s">
        <v>57</v>
      </c>
      <c r="D3" s="190" t="s">
        <v>272</v>
      </c>
      <c r="E3" s="191" t="s">
        <v>17</v>
      </c>
      <c r="F3" s="192" t="s">
        <v>3</v>
      </c>
      <c r="G3" s="193"/>
      <c r="H3" s="194"/>
      <c r="I3" s="194"/>
      <c r="J3" s="194" t="s">
        <v>121</v>
      </c>
      <c r="K3" s="194" t="s">
        <v>122</v>
      </c>
      <c r="L3" s="194" t="s">
        <v>123</v>
      </c>
      <c r="M3" s="194" t="s">
        <v>124</v>
      </c>
    </row>
    <row r="4" spans="2:256" s="187" customFormat="1" ht="18" customHeight="1">
      <c r="B4" s="195" t="s">
        <v>125</v>
      </c>
      <c r="C4" s="196" t="s">
        <v>126</v>
      </c>
      <c r="D4" s="197">
        <v>3368778.35</v>
      </c>
      <c r="E4" s="198">
        <v>3514445</v>
      </c>
      <c r="F4" s="199">
        <f>(D4-E4)/E4*100</f>
        <v>-4.1447981117928983</v>
      </c>
      <c r="G4" s="200"/>
      <c r="J4" s="187">
        <v>1918181.35</v>
      </c>
      <c r="K4" s="187">
        <v>1219626</v>
      </c>
      <c r="L4" s="187">
        <v>230971</v>
      </c>
      <c r="M4" s="187">
        <f>J4+K4+L4</f>
        <v>3368778.35</v>
      </c>
    </row>
    <row r="5" spans="2:256" s="187" customFormat="1" ht="18" customHeight="1">
      <c r="B5" s="195" t="s">
        <v>127</v>
      </c>
      <c r="C5" s="196" t="s">
        <v>128</v>
      </c>
      <c r="D5" s="201">
        <v>4450.9399999999996</v>
      </c>
      <c r="E5" s="198">
        <v>3798</v>
      </c>
      <c r="F5" s="199">
        <f t="shared" ref="F5:F19" si="0">(D5-E5)/E5*100</f>
        <v>17.191679831490248</v>
      </c>
      <c r="G5" s="200"/>
      <c r="J5" s="187">
        <v>4450.9399999999996</v>
      </c>
      <c r="M5" s="187">
        <f t="shared" ref="M5:M19" si="1">J5+K5+L5</f>
        <v>4450.9399999999996</v>
      </c>
    </row>
    <row r="6" spans="2:256" s="187" customFormat="1" ht="18" customHeight="1">
      <c r="B6" s="195" t="s">
        <v>129</v>
      </c>
      <c r="C6" s="196" t="s">
        <v>128</v>
      </c>
      <c r="D6" s="201">
        <v>2381.79</v>
      </c>
      <c r="E6" s="202">
        <v>2704</v>
      </c>
      <c r="F6" s="199">
        <f t="shared" si="0"/>
        <v>-11.916050295857989</v>
      </c>
      <c r="G6" s="200"/>
      <c r="J6" s="187">
        <v>2381.79</v>
      </c>
      <c r="M6" s="187">
        <f t="shared" si="1"/>
        <v>2381.79</v>
      </c>
    </row>
    <row r="7" spans="2:256" s="187" customFormat="1" ht="18" hidden="1" customHeight="1">
      <c r="B7" s="195" t="s">
        <v>130</v>
      </c>
      <c r="C7" s="196" t="s">
        <v>128</v>
      </c>
      <c r="D7" s="197">
        <v>0</v>
      </c>
      <c r="E7" s="203"/>
      <c r="F7" s="199" t="e">
        <f t="shared" si="0"/>
        <v>#DIV/0!</v>
      </c>
      <c r="G7" s="200"/>
      <c r="M7" s="187">
        <f t="shared" si="1"/>
        <v>0</v>
      </c>
    </row>
    <row r="8" spans="2:256" s="187" customFormat="1" ht="18" customHeight="1">
      <c r="B8" s="195" t="s">
        <v>131</v>
      </c>
      <c r="C8" s="196" t="s">
        <v>128</v>
      </c>
      <c r="D8" s="201">
        <v>26.64</v>
      </c>
      <c r="E8" s="202">
        <v>188</v>
      </c>
      <c r="F8" s="199">
        <f t="shared" si="0"/>
        <v>-85.82978723404257</v>
      </c>
      <c r="G8" s="200"/>
      <c r="J8" s="187">
        <v>26.64</v>
      </c>
      <c r="M8" s="187">
        <f t="shared" si="1"/>
        <v>26.64</v>
      </c>
    </row>
    <row r="9" spans="2:256" s="187" customFormat="1" ht="18" customHeight="1">
      <c r="B9" s="195" t="s">
        <v>132</v>
      </c>
      <c r="C9" s="196" t="s">
        <v>128</v>
      </c>
      <c r="D9" s="201">
        <v>13927</v>
      </c>
      <c r="E9" s="204">
        <v>25159</v>
      </c>
      <c r="F9" s="199">
        <f t="shared" si="0"/>
        <v>-44.644063754521248</v>
      </c>
      <c r="G9" s="200"/>
      <c r="K9" s="187">
        <v>13927</v>
      </c>
      <c r="M9" s="187">
        <f t="shared" si="1"/>
        <v>13927</v>
      </c>
    </row>
    <row r="10" spans="2:256" s="187" customFormat="1" ht="18" customHeight="1">
      <c r="B10" s="195" t="s">
        <v>133</v>
      </c>
      <c r="C10" s="196" t="s">
        <v>128</v>
      </c>
      <c r="D10" s="205">
        <v>703140</v>
      </c>
      <c r="E10" s="198">
        <v>587060</v>
      </c>
      <c r="F10" s="199">
        <f t="shared" si="0"/>
        <v>19.773106667120906</v>
      </c>
      <c r="G10" s="200"/>
      <c r="J10" s="187">
        <v>703140</v>
      </c>
      <c r="M10" s="187">
        <f t="shared" si="1"/>
        <v>703140</v>
      </c>
    </row>
    <row r="11" spans="2:256" s="187" customFormat="1" ht="18" customHeight="1">
      <c r="B11" s="195" t="s">
        <v>134</v>
      </c>
      <c r="C11" s="196" t="s">
        <v>128</v>
      </c>
      <c r="D11" s="205">
        <v>530487</v>
      </c>
      <c r="E11" s="198">
        <v>464953</v>
      </c>
      <c r="F11" s="199">
        <f t="shared" si="0"/>
        <v>14.094757964783538</v>
      </c>
      <c r="G11" s="200"/>
      <c r="J11" s="187">
        <v>530487</v>
      </c>
      <c r="M11" s="187">
        <f t="shared" si="1"/>
        <v>530487</v>
      </c>
    </row>
    <row r="12" spans="2:256" s="206" customFormat="1" ht="18" customHeight="1">
      <c r="B12" s="207" t="s">
        <v>135</v>
      </c>
      <c r="C12" s="208" t="s">
        <v>136</v>
      </c>
      <c r="D12" s="205">
        <v>176443.5</v>
      </c>
      <c r="E12" s="198">
        <v>95050</v>
      </c>
      <c r="F12" s="199">
        <f t="shared" si="0"/>
        <v>85.632298790110468</v>
      </c>
      <c r="G12" s="200"/>
      <c r="K12" s="206">
        <v>63065.5</v>
      </c>
      <c r="L12" s="206">
        <v>20528</v>
      </c>
      <c r="M12" s="187">
        <f>J12+K12+L12+92850</f>
        <v>176443.5</v>
      </c>
    </row>
    <row r="13" spans="2:256" s="206" customFormat="1" ht="18" customHeight="1">
      <c r="B13" s="207" t="s">
        <v>137</v>
      </c>
      <c r="C13" s="208" t="s">
        <v>128</v>
      </c>
      <c r="D13" s="205">
        <v>604.33999999999992</v>
      </c>
      <c r="E13" s="198">
        <v>1045</v>
      </c>
      <c r="F13" s="199">
        <f t="shared" si="0"/>
        <v>-42.168421052631587</v>
      </c>
      <c r="G13" s="200"/>
      <c r="J13" s="206">
        <v>70.92</v>
      </c>
      <c r="L13" s="206">
        <v>533.41999999999996</v>
      </c>
      <c r="M13" s="187">
        <f t="shared" si="1"/>
        <v>604.33999999999992</v>
      </c>
    </row>
    <row r="14" spans="2:256" s="206" customFormat="1" ht="18" customHeight="1">
      <c r="B14" s="207" t="s">
        <v>138</v>
      </c>
      <c r="C14" s="208" t="s">
        <v>128</v>
      </c>
      <c r="D14" s="205">
        <v>8162</v>
      </c>
      <c r="E14" s="198">
        <v>3644</v>
      </c>
      <c r="F14" s="199">
        <f t="shared" si="0"/>
        <v>123.98463227222831</v>
      </c>
      <c r="G14" s="200"/>
      <c r="J14" s="206">
        <v>8162</v>
      </c>
      <c r="M14" s="187">
        <f t="shared" si="1"/>
        <v>8162</v>
      </c>
    </row>
    <row r="15" spans="2:256" s="206" customFormat="1" ht="18" customHeight="1">
      <c r="B15" s="207" t="s">
        <v>139</v>
      </c>
      <c r="C15" s="208" t="s">
        <v>128</v>
      </c>
      <c r="D15" s="205">
        <v>29129</v>
      </c>
      <c r="E15" s="198">
        <v>51616</v>
      </c>
      <c r="F15" s="199">
        <f t="shared" si="0"/>
        <v>-43.565948543087416</v>
      </c>
      <c r="G15" s="200"/>
      <c r="L15" s="206">
        <v>13867</v>
      </c>
      <c r="M15" s="187">
        <f t="shared" si="1"/>
        <v>13867</v>
      </c>
    </row>
    <row r="16" spans="2:256" s="206" customFormat="1" ht="18" hidden="1" customHeight="1">
      <c r="B16" s="209" t="s">
        <v>140</v>
      </c>
      <c r="C16" s="210" t="s">
        <v>128</v>
      </c>
      <c r="D16" s="211">
        <v>0</v>
      </c>
      <c r="E16" s="198"/>
      <c r="F16" s="199" t="e">
        <f t="shared" si="0"/>
        <v>#DIV/0!</v>
      </c>
      <c r="G16" s="200"/>
      <c r="M16" s="187">
        <f t="shared" si="1"/>
        <v>0</v>
      </c>
    </row>
    <row r="17" spans="2:256" s="206" customFormat="1" ht="18" hidden="1" customHeight="1">
      <c r="B17" s="209" t="s">
        <v>141</v>
      </c>
      <c r="C17" s="210" t="s">
        <v>128</v>
      </c>
      <c r="D17" s="211">
        <v>0</v>
      </c>
      <c r="E17" s="212"/>
      <c r="F17" s="199" t="e">
        <f t="shared" si="0"/>
        <v>#DIV/0!</v>
      </c>
      <c r="G17" s="200"/>
      <c r="M17" s="187">
        <f t="shared" si="1"/>
        <v>0</v>
      </c>
    </row>
    <row r="18" spans="2:256" s="206" customFormat="1" ht="18" customHeight="1">
      <c r="B18" s="213" t="s">
        <v>142</v>
      </c>
      <c r="C18" s="214" t="s">
        <v>143</v>
      </c>
      <c r="D18" s="197">
        <v>15</v>
      </c>
      <c r="E18" s="198">
        <v>86</v>
      </c>
      <c r="F18" s="199">
        <f t="shared" si="0"/>
        <v>-82.558139534883722</v>
      </c>
      <c r="G18" s="200"/>
      <c r="J18" s="206">
        <v>15</v>
      </c>
      <c r="M18" s="187">
        <f t="shared" si="1"/>
        <v>15</v>
      </c>
    </row>
    <row r="19" spans="2:256" s="206" customFormat="1" ht="18" customHeight="1">
      <c r="B19" s="213" t="s">
        <v>144</v>
      </c>
      <c r="C19" s="214" t="s">
        <v>128</v>
      </c>
      <c r="D19" s="197">
        <v>1889.5</v>
      </c>
      <c r="E19" s="215">
        <v>3222.55</v>
      </c>
      <c r="F19" s="199">
        <f t="shared" si="0"/>
        <v>-41.366309289227473</v>
      </c>
      <c r="G19" s="200"/>
      <c r="K19" s="206">
        <v>1889.5</v>
      </c>
      <c r="M19" s="187">
        <f t="shared" si="1"/>
        <v>1889.5</v>
      </c>
    </row>
    <row r="20" spans="2:256" s="206" customFormat="1" ht="18" customHeight="1">
      <c r="B20" s="216" t="s">
        <v>145</v>
      </c>
      <c r="C20" s="217"/>
      <c r="D20" s="218"/>
      <c r="E20" s="219"/>
      <c r="F20" s="219"/>
      <c r="G20" s="219"/>
    </row>
    <row r="21" spans="2:256" s="183" customFormat="1" ht="18" customHeight="1">
      <c r="C21" s="220"/>
      <c r="D21" s="221" t="s">
        <v>146</v>
      </c>
      <c r="E21" s="222"/>
      <c r="F21" s="222"/>
      <c r="G21" s="222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33"/>
    </row>
    <row r="22" spans="2:256" s="183" customFormat="1" ht="53.25" customHeight="1">
      <c r="C22" s="220"/>
      <c r="D22" s="221"/>
      <c r="E22" s="222"/>
      <c r="F22" s="222"/>
      <c r="G22" s="222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3"/>
    </row>
    <row r="23" spans="2:256" s="183" customFormat="1">
      <c r="C23" s="220"/>
      <c r="D23" s="221"/>
      <c r="E23" s="222"/>
      <c r="F23" s="222"/>
      <c r="G23" s="222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3"/>
    </row>
    <row r="24" spans="2:256" s="183" customFormat="1">
      <c r="C24" s="220"/>
      <c r="D24" s="221"/>
      <c r="E24" s="222"/>
      <c r="F24" s="222"/>
      <c r="G24" s="222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3"/>
    </row>
    <row r="25" spans="2:256" s="183" customFormat="1">
      <c r="C25" s="220"/>
      <c r="D25" s="221"/>
      <c r="E25" s="222"/>
      <c r="F25" s="222"/>
      <c r="G25" s="222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  <c r="IU25" s="133"/>
      <c r="IV25" s="133"/>
    </row>
    <row r="26" spans="2:256" s="183" customFormat="1">
      <c r="C26" s="220"/>
      <c r="D26" s="221"/>
      <c r="E26" s="222"/>
      <c r="F26" s="222"/>
      <c r="G26" s="222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3"/>
    </row>
    <row r="27" spans="2:256" s="183" customFormat="1">
      <c r="C27" s="220"/>
      <c r="D27" s="221"/>
      <c r="E27" s="222"/>
      <c r="F27" s="222"/>
      <c r="G27" s="222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  <c r="IV27" s="133"/>
    </row>
    <row r="28" spans="2:256" s="183" customFormat="1">
      <c r="C28" s="220"/>
      <c r="D28" s="221"/>
      <c r="E28" s="222"/>
      <c r="F28" s="222"/>
      <c r="G28" s="222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3"/>
    </row>
    <row r="29" spans="2:256" s="183" customFormat="1">
      <c r="C29" s="220"/>
      <c r="D29" s="221"/>
      <c r="E29" s="222"/>
      <c r="F29" s="222"/>
      <c r="G29" s="222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  <c r="IT29" s="133"/>
      <c r="IU29" s="133"/>
      <c r="IV29" s="133"/>
    </row>
    <row r="30" spans="2:256" s="183" customFormat="1">
      <c r="C30" s="220"/>
      <c r="D30" s="221"/>
      <c r="E30" s="222"/>
      <c r="F30" s="222"/>
      <c r="G30" s="222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  <c r="IR30" s="133"/>
      <c r="IS30" s="133"/>
      <c r="IT30" s="133"/>
      <c r="IU30" s="133"/>
      <c r="IV30" s="133"/>
    </row>
    <row r="31" spans="2:256" s="183" customFormat="1">
      <c r="C31" s="220"/>
      <c r="D31" s="221"/>
      <c r="E31" s="222"/>
      <c r="F31" s="222"/>
      <c r="G31" s="222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  <c r="IU31" s="133"/>
      <c r="IV31" s="133"/>
    </row>
    <row r="32" spans="2:256" s="183" customFormat="1">
      <c r="C32" s="220"/>
      <c r="D32" s="221"/>
      <c r="E32" s="222"/>
      <c r="F32" s="222"/>
      <c r="G32" s="222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  <c r="IT32" s="133"/>
      <c r="IU32" s="133"/>
      <c r="IV32" s="133"/>
    </row>
    <row r="33" spans="2:256" s="183" customFormat="1">
      <c r="C33" s="220"/>
      <c r="D33" s="221"/>
      <c r="E33" s="222"/>
      <c r="F33" s="222"/>
      <c r="G33" s="222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  <c r="IT33" s="133"/>
      <c r="IU33" s="133"/>
      <c r="IV33" s="133"/>
    </row>
    <row r="34" spans="2:256" s="183" customFormat="1">
      <c r="C34" s="220"/>
      <c r="D34" s="222"/>
      <c r="E34" s="222"/>
      <c r="F34" s="222"/>
      <c r="G34" s="222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  <c r="IR34" s="133"/>
      <c r="IS34" s="133"/>
      <c r="IT34" s="133"/>
      <c r="IU34" s="133"/>
      <c r="IV34" s="133"/>
    </row>
    <row r="35" spans="2:256" s="183" customFormat="1">
      <c r="C35" s="220"/>
      <c r="D35" s="222"/>
      <c r="E35" s="222"/>
      <c r="F35" s="222"/>
      <c r="G35" s="222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  <c r="IR35" s="133"/>
      <c r="IS35" s="133"/>
      <c r="IT35" s="133"/>
      <c r="IU35" s="133"/>
      <c r="IV35" s="133"/>
    </row>
    <row r="36" spans="2:256" s="183" customFormat="1">
      <c r="C36" s="220"/>
      <c r="D36" s="222"/>
      <c r="E36" s="222"/>
      <c r="F36" s="222"/>
      <c r="G36" s="222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  <c r="IU36" s="133"/>
      <c r="IV36" s="133"/>
    </row>
    <row r="37" spans="2:256" s="183" customFormat="1">
      <c r="C37" s="220"/>
      <c r="D37" s="222"/>
      <c r="E37" s="222"/>
      <c r="F37" s="222"/>
      <c r="G37" s="222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  <c r="IU37" s="133"/>
      <c r="IV37" s="133"/>
    </row>
    <row r="38" spans="2:256" s="183" customFormat="1">
      <c r="C38" s="220"/>
      <c r="D38" s="222"/>
      <c r="E38" s="222"/>
      <c r="F38" s="222"/>
      <c r="G38" s="222"/>
      <c r="HN38" s="133"/>
      <c r="HO38" s="133"/>
      <c r="HP38" s="133"/>
      <c r="HQ38" s="133"/>
      <c r="HR38" s="133"/>
      <c r="HS38" s="133"/>
      <c r="HT38" s="133"/>
      <c r="HU38" s="133"/>
      <c r="HV38" s="133"/>
      <c r="HW38" s="133"/>
      <c r="HX38" s="133"/>
      <c r="HY38" s="133"/>
      <c r="HZ38" s="133"/>
      <c r="IA38" s="133"/>
      <c r="IB38" s="133"/>
      <c r="IC38" s="133"/>
      <c r="ID38" s="133"/>
      <c r="IE38" s="133"/>
      <c r="IF38" s="133"/>
      <c r="IG38" s="133"/>
      <c r="IH38" s="133"/>
      <c r="II38" s="133"/>
      <c r="IJ38" s="133"/>
      <c r="IK38" s="133"/>
      <c r="IL38" s="133"/>
      <c r="IM38" s="133"/>
      <c r="IN38" s="133"/>
      <c r="IO38" s="133"/>
      <c r="IP38" s="133"/>
      <c r="IQ38" s="133"/>
      <c r="IR38" s="133"/>
      <c r="IS38" s="133"/>
      <c r="IT38" s="133"/>
      <c r="IU38" s="133"/>
      <c r="IV38" s="133"/>
    </row>
    <row r="39" spans="2:256" s="183" customFormat="1">
      <c r="C39" s="220"/>
      <c r="D39" s="222"/>
      <c r="E39" s="222"/>
      <c r="F39" s="222"/>
      <c r="G39" s="222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133"/>
      <c r="HY39" s="133"/>
      <c r="HZ39" s="133"/>
      <c r="IA39" s="133"/>
      <c r="IB39" s="133"/>
      <c r="IC39" s="133"/>
      <c r="ID39" s="133"/>
      <c r="IE39" s="133"/>
      <c r="IF39" s="133"/>
      <c r="IG39" s="133"/>
      <c r="IH39" s="133"/>
      <c r="II39" s="133"/>
      <c r="IJ39" s="133"/>
      <c r="IK39" s="133"/>
      <c r="IL39" s="133"/>
      <c r="IM39" s="133"/>
      <c r="IN39" s="133"/>
      <c r="IO39" s="133"/>
      <c r="IP39" s="133"/>
      <c r="IQ39" s="133"/>
      <c r="IR39" s="133"/>
      <c r="IS39" s="133"/>
      <c r="IT39" s="133"/>
      <c r="IU39" s="133"/>
      <c r="IV39" s="133"/>
    </row>
    <row r="40" spans="2:256" s="183" customFormat="1">
      <c r="C40" s="220"/>
      <c r="D40" s="222"/>
      <c r="E40" s="222"/>
      <c r="F40" s="222"/>
      <c r="G40" s="222"/>
      <c r="HN40" s="133"/>
      <c r="HO40" s="133"/>
      <c r="HP40" s="133"/>
      <c r="HQ40" s="133"/>
      <c r="HR40" s="133"/>
      <c r="HS40" s="133"/>
      <c r="HT40" s="133"/>
      <c r="HU40" s="133"/>
      <c r="HV40" s="133"/>
      <c r="HW40" s="133"/>
      <c r="HX40" s="133"/>
      <c r="HY40" s="133"/>
      <c r="HZ40" s="133"/>
      <c r="IA40" s="133"/>
      <c r="IB40" s="133"/>
      <c r="IC40" s="133"/>
      <c r="ID40" s="133"/>
      <c r="IE40" s="133"/>
      <c r="IF40" s="133"/>
      <c r="IG40" s="133"/>
      <c r="IH40" s="133"/>
      <c r="II40" s="133"/>
      <c r="IJ40" s="133"/>
      <c r="IK40" s="133"/>
      <c r="IL40" s="133"/>
      <c r="IM40" s="133"/>
      <c r="IN40" s="133"/>
      <c r="IO40" s="133"/>
      <c r="IP40" s="133"/>
      <c r="IQ40" s="133"/>
      <c r="IR40" s="133"/>
      <c r="IS40" s="133"/>
      <c r="IT40" s="133"/>
      <c r="IU40" s="133"/>
      <c r="IV40" s="133"/>
    </row>
    <row r="41" spans="2:256" s="183" customFormat="1">
      <c r="C41" s="220"/>
      <c r="D41" s="222"/>
      <c r="E41" s="222"/>
      <c r="F41" s="222"/>
      <c r="G41" s="222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3"/>
    </row>
    <row r="42" spans="2:256" s="183" customFormat="1" hidden="1">
      <c r="B42" s="223"/>
      <c r="C42" s="220"/>
      <c r="D42" s="222"/>
      <c r="E42" s="222"/>
      <c r="HN42" s="133"/>
      <c r="HO42" s="133"/>
      <c r="HP42" s="133"/>
      <c r="HQ42" s="133"/>
      <c r="HR42" s="133"/>
      <c r="HS42" s="133"/>
      <c r="HT42" s="133"/>
      <c r="HU42" s="133"/>
      <c r="HV42" s="133"/>
      <c r="HW42" s="133"/>
      <c r="HX42" s="133"/>
      <c r="HY42" s="133"/>
      <c r="HZ42" s="133"/>
      <c r="IA42" s="133"/>
      <c r="IB42" s="133"/>
      <c r="IC42" s="133"/>
      <c r="ID42" s="133"/>
      <c r="IE42" s="133"/>
      <c r="IF42" s="133"/>
      <c r="IG42" s="133"/>
      <c r="IH42" s="133"/>
      <c r="II42" s="133"/>
      <c r="IJ42" s="133"/>
      <c r="IK42" s="133"/>
      <c r="IL42" s="133"/>
      <c r="IM42" s="133"/>
      <c r="IN42" s="133"/>
      <c r="IO42" s="133"/>
      <c r="IP42" s="133"/>
      <c r="IQ42" s="133"/>
      <c r="IR42" s="133"/>
      <c r="IS42" s="133"/>
      <c r="IT42" s="133"/>
      <c r="IU42" s="133"/>
      <c r="IV42" s="133"/>
    </row>
    <row r="43" spans="2:256" s="183" customFormat="1">
      <c r="C43" s="220"/>
      <c r="D43" s="222"/>
      <c r="E43" s="222"/>
      <c r="F43" s="222"/>
      <c r="G43" s="222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</row>
    <row r="44" spans="2:256" s="183" customFormat="1">
      <c r="HN44" s="133"/>
      <c r="HO44" s="133"/>
      <c r="HP44" s="133"/>
      <c r="HQ44" s="133"/>
      <c r="HR44" s="133"/>
      <c r="HS44" s="133"/>
      <c r="HT44" s="133"/>
      <c r="HU44" s="133"/>
      <c r="HV44" s="133"/>
      <c r="HW44" s="133"/>
      <c r="HX44" s="133"/>
      <c r="HY44" s="133"/>
      <c r="HZ44" s="133"/>
      <c r="IA44" s="133"/>
      <c r="IB44" s="133"/>
      <c r="IC44" s="133"/>
      <c r="ID44" s="133"/>
      <c r="IE44" s="133"/>
      <c r="IF44" s="133"/>
      <c r="IG44" s="133"/>
      <c r="IH44" s="133"/>
      <c r="II44" s="133"/>
      <c r="IJ44" s="133"/>
      <c r="IK44" s="133"/>
      <c r="IL44" s="133"/>
      <c r="IM44" s="133"/>
      <c r="IN44" s="133"/>
      <c r="IO44" s="133"/>
      <c r="IP44" s="133"/>
      <c r="IQ44" s="133"/>
      <c r="IR44" s="133"/>
      <c r="IS44" s="133"/>
      <c r="IT44" s="133"/>
      <c r="IU44" s="133"/>
      <c r="IV44" s="133"/>
    </row>
    <row r="45" spans="2:256" s="183" customFormat="1"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  <c r="IG45" s="133"/>
      <c r="IH45" s="133"/>
      <c r="II45" s="133"/>
      <c r="IJ45" s="133"/>
      <c r="IK45" s="133"/>
      <c r="IL45" s="133"/>
      <c r="IM45" s="133"/>
      <c r="IN45" s="133"/>
      <c r="IO45" s="133"/>
      <c r="IP45" s="133"/>
      <c r="IQ45" s="133"/>
      <c r="IR45" s="133"/>
      <c r="IS45" s="133"/>
      <c r="IT45" s="133"/>
      <c r="IU45" s="133"/>
      <c r="IV45" s="133"/>
    </row>
    <row r="46" spans="2:256" s="183" customFormat="1"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  <c r="IG46" s="133"/>
      <c r="IH46" s="133"/>
      <c r="II46" s="133"/>
      <c r="IJ46" s="133"/>
      <c r="IK46" s="133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</row>
    <row r="47" spans="2:256" s="183" customFormat="1">
      <c r="HN47" s="133"/>
      <c r="HO47" s="133"/>
      <c r="HP47" s="133"/>
      <c r="HQ47" s="133"/>
      <c r="HR47" s="133"/>
      <c r="HS47" s="133"/>
      <c r="HT47" s="133"/>
      <c r="HU47" s="133"/>
      <c r="HV47" s="133"/>
      <c r="HW47" s="133"/>
      <c r="HX47" s="133"/>
      <c r="HY47" s="133"/>
      <c r="HZ47" s="133"/>
      <c r="IA47" s="133"/>
      <c r="IB47" s="133"/>
      <c r="IC47" s="133"/>
      <c r="ID47" s="133"/>
      <c r="IE47" s="133"/>
      <c r="IF47" s="133"/>
      <c r="IG47" s="133"/>
      <c r="IH47" s="133"/>
      <c r="II47" s="133"/>
      <c r="IJ47" s="133"/>
      <c r="IK47" s="133"/>
      <c r="IL47" s="133"/>
      <c r="IM47" s="133"/>
      <c r="IN47" s="133"/>
      <c r="IO47" s="133"/>
      <c r="IP47" s="133"/>
      <c r="IQ47" s="133"/>
      <c r="IR47" s="133"/>
      <c r="IS47" s="133"/>
      <c r="IT47" s="133"/>
      <c r="IU47" s="133"/>
      <c r="IV47" s="133"/>
    </row>
    <row r="48" spans="2:256" s="183" customFormat="1"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  <c r="HY48" s="133"/>
      <c r="HZ48" s="133"/>
      <c r="IA48" s="133"/>
      <c r="IB48" s="133"/>
      <c r="IC48" s="133"/>
      <c r="ID48" s="133"/>
      <c r="IE48" s="133"/>
      <c r="IF48" s="133"/>
      <c r="IG48" s="133"/>
      <c r="IH48" s="133"/>
      <c r="II48" s="133"/>
      <c r="IJ48" s="133"/>
      <c r="IK48" s="133"/>
      <c r="IL48" s="133"/>
      <c r="IM48" s="133"/>
      <c r="IN48" s="133"/>
      <c r="IO48" s="133"/>
      <c r="IP48" s="133"/>
      <c r="IQ48" s="133"/>
      <c r="IR48" s="133"/>
      <c r="IS48" s="133"/>
      <c r="IT48" s="133"/>
      <c r="IU48" s="133"/>
      <c r="IV48" s="133"/>
    </row>
    <row r="49" spans="3:256" s="183" customFormat="1"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  <c r="IG49" s="133"/>
      <c r="IH49" s="133"/>
      <c r="II49" s="133"/>
      <c r="IJ49" s="133"/>
      <c r="IK49" s="133"/>
      <c r="IL49" s="133"/>
      <c r="IM49" s="133"/>
      <c r="IN49" s="133"/>
      <c r="IO49" s="133"/>
      <c r="IP49" s="133"/>
      <c r="IQ49" s="133"/>
      <c r="IR49" s="133"/>
      <c r="IS49" s="133"/>
      <c r="IT49" s="133"/>
      <c r="IU49" s="133"/>
      <c r="IV49" s="133"/>
    </row>
    <row r="50" spans="3:256" s="183" customFormat="1"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  <c r="HY50" s="133"/>
      <c r="HZ50" s="133"/>
      <c r="IA50" s="133"/>
      <c r="IB50" s="133"/>
      <c r="IC50" s="133"/>
      <c r="ID50" s="133"/>
      <c r="IE50" s="133"/>
      <c r="IF50" s="133"/>
      <c r="IG50" s="133"/>
      <c r="IH50" s="133"/>
      <c r="II50" s="133"/>
      <c r="IJ50" s="133"/>
      <c r="IK50" s="133"/>
      <c r="IL50" s="133"/>
      <c r="IM50" s="133"/>
      <c r="IN50" s="133"/>
      <c r="IO50" s="133"/>
      <c r="IP50" s="133"/>
      <c r="IQ50" s="133"/>
      <c r="IR50" s="133"/>
      <c r="IS50" s="133"/>
      <c r="IT50" s="133"/>
      <c r="IU50" s="133"/>
      <c r="IV50" s="133"/>
    </row>
    <row r="51" spans="3:256" s="183" customFormat="1"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  <c r="II51" s="133"/>
      <c r="IJ51" s="133"/>
      <c r="IK51" s="133"/>
      <c r="IL51" s="133"/>
      <c r="IM51" s="133"/>
      <c r="IN51" s="133"/>
      <c r="IO51" s="133"/>
      <c r="IP51" s="133"/>
      <c r="IQ51" s="133"/>
      <c r="IR51" s="133"/>
      <c r="IS51" s="133"/>
      <c r="IT51" s="133"/>
      <c r="IU51" s="133"/>
      <c r="IV51" s="133"/>
    </row>
    <row r="52" spans="3:256" s="183" customFormat="1"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133"/>
      <c r="IM52" s="133"/>
      <c r="IN52" s="133"/>
      <c r="IO52" s="133"/>
      <c r="IP52" s="133"/>
      <c r="IQ52" s="133"/>
      <c r="IR52" s="133"/>
      <c r="IS52" s="133"/>
      <c r="IT52" s="133"/>
      <c r="IU52" s="133"/>
      <c r="IV52" s="133"/>
    </row>
    <row r="53" spans="3:256" s="183" customFormat="1">
      <c r="C53" s="220"/>
      <c r="D53" s="222"/>
      <c r="E53" s="222"/>
      <c r="F53" s="222"/>
      <c r="G53" s="222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  <c r="II53" s="133"/>
      <c r="IJ53" s="133"/>
      <c r="IK53" s="133"/>
      <c r="IL53" s="133"/>
      <c r="IM53" s="133"/>
      <c r="IN53" s="133"/>
      <c r="IO53" s="133"/>
      <c r="IP53" s="133"/>
      <c r="IQ53" s="133"/>
      <c r="IR53" s="133"/>
      <c r="IS53" s="133"/>
      <c r="IT53" s="133"/>
      <c r="IU53" s="133"/>
      <c r="IV53" s="133"/>
    </row>
    <row r="54" spans="3:256" s="183" customFormat="1"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  <c r="II54" s="133"/>
      <c r="IJ54" s="133"/>
      <c r="IK54" s="133"/>
      <c r="IL54" s="133"/>
      <c r="IM54" s="133"/>
      <c r="IN54" s="133"/>
      <c r="IO54" s="133"/>
      <c r="IP54" s="133"/>
      <c r="IQ54" s="133"/>
      <c r="IR54" s="133"/>
      <c r="IS54" s="133"/>
      <c r="IT54" s="133"/>
      <c r="IU54" s="133"/>
      <c r="IV54" s="133"/>
    </row>
    <row r="55" spans="3:256" s="183" customFormat="1"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3"/>
      <c r="IK55" s="133"/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</row>
    <row r="56" spans="3:256" s="183" customFormat="1">
      <c r="F56" s="222"/>
      <c r="G56" s="222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  <c r="II56" s="133"/>
      <c r="IJ56" s="133"/>
      <c r="IK56" s="133"/>
      <c r="IL56" s="133"/>
      <c r="IM56" s="133"/>
      <c r="IN56" s="133"/>
      <c r="IO56" s="133"/>
      <c r="IP56" s="133"/>
      <c r="IQ56" s="133"/>
      <c r="IR56" s="133"/>
      <c r="IS56" s="133"/>
      <c r="IT56" s="133"/>
      <c r="IU56" s="133"/>
      <c r="IV56" s="133"/>
    </row>
  </sheetData>
  <mergeCells count="1">
    <mergeCell ref="B1:F1"/>
  </mergeCells>
  <phoneticPr fontId="3" type="noConversion"/>
  <pageMargins left="0.53" right="0.75" top="1.8399999999999999" bottom="1" header="0.5" footer="0.5"/>
  <pageSetup paperSize="9" orientation="portrait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E1" zoomScaleSheetLayoutView="100" workbookViewId="0">
      <selection activeCell="N13" sqref="N13"/>
    </sheetView>
  </sheetViews>
  <sheetFormatPr defaultColWidth="10" defaultRowHeight="14.4"/>
  <cols>
    <col min="1" max="1" width="8" style="133" hidden="1" customWidth="1"/>
    <col min="2" max="2" width="21.109375" style="133" hidden="1" customWidth="1"/>
    <col min="3" max="3" width="11.77734375" style="266" hidden="1" customWidth="1"/>
    <col min="4" max="4" width="23.33203125" style="133" hidden="1" customWidth="1"/>
    <col min="5" max="5" width="0.109375" style="133" customWidth="1"/>
    <col min="6" max="6" width="21.109375" style="133" customWidth="1"/>
    <col min="7" max="7" width="11.77734375" style="266" customWidth="1"/>
    <col min="8" max="8" width="11.77734375" style="266" hidden="1" customWidth="1"/>
    <col min="9" max="9" width="18.33203125" style="133" customWidth="1"/>
    <col min="10" max="10" width="12.109375" style="133" customWidth="1"/>
    <col min="11" max="13" width="14" style="133" bestFit="1" customWidth="1"/>
    <col min="14" max="14" width="10" style="133"/>
    <col min="15" max="15" width="46.109375" style="133" customWidth="1"/>
    <col min="16" max="19" width="10" style="133"/>
    <col min="20" max="21" width="11.5546875" style="133" bestFit="1" customWidth="1"/>
    <col min="22" max="256" width="10" style="133"/>
    <col min="257" max="260" width="0" style="133" hidden="1" customWidth="1"/>
    <col min="261" max="261" width="0.109375" style="133" customWidth="1"/>
    <col min="262" max="262" width="21.109375" style="133" customWidth="1"/>
    <col min="263" max="263" width="11.77734375" style="133" customWidth="1"/>
    <col min="264" max="264" width="0" style="133" hidden="1" customWidth="1"/>
    <col min="265" max="265" width="18.33203125" style="133" customWidth="1"/>
    <col min="266" max="266" width="12.109375" style="133" customWidth="1"/>
    <col min="267" max="269" width="14" style="133" bestFit="1" customWidth="1"/>
    <col min="270" max="270" width="10" style="133"/>
    <col min="271" max="271" width="46.109375" style="133" customWidth="1"/>
    <col min="272" max="275" width="10" style="133"/>
    <col min="276" max="277" width="11.5546875" style="133" bestFit="1" customWidth="1"/>
    <col min="278" max="512" width="10" style="133"/>
    <col min="513" max="516" width="0" style="133" hidden="1" customWidth="1"/>
    <col min="517" max="517" width="0.109375" style="133" customWidth="1"/>
    <col min="518" max="518" width="21.109375" style="133" customWidth="1"/>
    <col min="519" max="519" width="11.77734375" style="133" customWidth="1"/>
    <col min="520" max="520" width="0" style="133" hidden="1" customWidth="1"/>
    <col min="521" max="521" width="18.33203125" style="133" customWidth="1"/>
    <col min="522" max="522" width="12.109375" style="133" customWidth="1"/>
    <col min="523" max="525" width="14" style="133" bestFit="1" customWidth="1"/>
    <col min="526" max="526" width="10" style="133"/>
    <col min="527" max="527" width="46.109375" style="133" customWidth="1"/>
    <col min="528" max="531" width="10" style="133"/>
    <col min="532" max="533" width="11.5546875" style="133" bestFit="1" customWidth="1"/>
    <col min="534" max="768" width="10" style="133"/>
    <col min="769" max="772" width="0" style="133" hidden="1" customWidth="1"/>
    <col min="773" max="773" width="0.109375" style="133" customWidth="1"/>
    <col min="774" max="774" width="21.109375" style="133" customWidth="1"/>
    <col min="775" max="775" width="11.77734375" style="133" customWidth="1"/>
    <col min="776" max="776" width="0" style="133" hidden="1" customWidth="1"/>
    <col min="777" max="777" width="18.33203125" style="133" customWidth="1"/>
    <col min="778" max="778" width="12.109375" style="133" customWidth="1"/>
    <col min="779" max="781" width="14" style="133" bestFit="1" customWidth="1"/>
    <col min="782" max="782" width="10" style="133"/>
    <col min="783" max="783" width="46.109375" style="133" customWidth="1"/>
    <col min="784" max="787" width="10" style="133"/>
    <col min="788" max="789" width="11.5546875" style="133" bestFit="1" customWidth="1"/>
    <col min="790" max="1024" width="10" style="133"/>
    <col min="1025" max="1028" width="0" style="133" hidden="1" customWidth="1"/>
    <col min="1029" max="1029" width="0.109375" style="133" customWidth="1"/>
    <col min="1030" max="1030" width="21.109375" style="133" customWidth="1"/>
    <col min="1031" max="1031" width="11.77734375" style="133" customWidth="1"/>
    <col min="1032" max="1032" width="0" style="133" hidden="1" customWidth="1"/>
    <col min="1033" max="1033" width="18.33203125" style="133" customWidth="1"/>
    <col min="1034" max="1034" width="12.109375" style="133" customWidth="1"/>
    <col min="1035" max="1037" width="14" style="133" bestFit="1" customWidth="1"/>
    <col min="1038" max="1038" width="10" style="133"/>
    <col min="1039" max="1039" width="46.109375" style="133" customWidth="1"/>
    <col min="1040" max="1043" width="10" style="133"/>
    <col min="1044" max="1045" width="11.5546875" style="133" bestFit="1" customWidth="1"/>
    <col min="1046" max="1280" width="10" style="133"/>
    <col min="1281" max="1284" width="0" style="133" hidden="1" customWidth="1"/>
    <col min="1285" max="1285" width="0.109375" style="133" customWidth="1"/>
    <col min="1286" max="1286" width="21.109375" style="133" customWidth="1"/>
    <col min="1287" max="1287" width="11.77734375" style="133" customWidth="1"/>
    <col min="1288" max="1288" width="0" style="133" hidden="1" customWidth="1"/>
    <col min="1289" max="1289" width="18.33203125" style="133" customWidth="1"/>
    <col min="1290" max="1290" width="12.109375" style="133" customWidth="1"/>
    <col min="1291" max="1293" width="14" style="133" bestFit="1" customWidth="1"/>
    <col min="1294" max="1294" width="10" style="133"/>
    <col min="1295" max="1295" width="46.109375" style="133" customWidth="1"/>
    <col min="1296" max="1299" width="10" style="133"/>
    <col min="1300" max="1301" width="11.5546875" style="133" bestFit="1" customWidth="1"/>
    <col min="1302" max="1536" width="10" style="133"/>
    <col min="1537" max="1540" width="0" style="133" hidden="1" customWidth="1"/>
    <col min="1541" max="1541" width="0.109375" style="133" customWidth="1"/>
    <col min="1542" max="1542" width="21.109375" style="133" customWidth="1"/>
    <col min="1543" max="1543" width="11.77734375" style="133" customWidth="1"/>
    <col min="1544" max="1544" width="0" style="133" hidden="1" customWidth="1"/>
    <col min="1545" max="1545" width="18.33203125" style="133" customWidth="1"/>
    <col min="1546" max="1546" width="12.109375" style="133" customWidth="1"/>
    <col min="1547" max="1549" width="14" style="133" bestFit="1" customWidth="1"/>
    <col min="1550" max="1550" width="10" style="133"/>
    <col min="1551" max="1551" width="46.109375" style="133" customWidth="1"/>
    <col min="1552" max="1555" width="10" style="133"/>
    <col min="1556" max="1557" width="11.5546875" style="133" bestFit="1" customWidth="1"/>
    <col min="1558" max="1792" width="10" style="133"/>
    <col min="1793" max="1796" width="0" style="133" hidden="1" customWidth="1"/>
    <col min="1797" max="1797" width="0.109375" style="133" customWidth="1"/>
    <col min="1798" max="1798" width="21.109375" style="133" customWidth="1"/>
    <col min="1799" max="1799" width="11.77734375" style="133" customWidth="1"/>
    <col min="1800" max="1800" width="0" style="133" hidden="1" customWidth="1"/>
    <col min="1801" max="1801" width="18.33203125" style="133" customWidth="1"/>
    <col min="1802" max="1802" width="12.109375" style="133" customWidth="1"/>
    <col min="1803" max="1805" width="14" style="133" bestFit="1" customWidth="1"/>
    <col min="1806" max="1806" width="10" style="133"/>
    <col min="1807" max="1807" width="46.109375" style="133" customWidth="1"/>
    <col min="1808" max="1811" width="10" style="133"/>
    <col min="1812" max="1813" width="11.5546875" style="133" bestFit="1" customWidth="1"/>
    <col min="1814" max="2048" width="10" style="133"/>
    <col min="2049" max="2052" width="0" style="133" hidden="1" customWidth="1"/>
    <col min="2053" max="2053" width="0.109375" style="133" customWidth="1"/>
    <col min="2054" max="2054" width="21.109375" style="133" customWidth="1"/>
    <col min="2055" max="2055" width="11.77734375" style="133" customWidth="1"/>
    <col min="2056" max="2056" width="0" style="133" hidden="1" customWidth="1"/>
    <col min="2057" max="2057" width="18.33203125" style="133" customWidth="1"/>
    <col min="2058" max="2058" width="12.109375" style="133" customWidth="1"/>
    <col min="2059" max="2061" width="14" style="133" bestFit="1" customWidth="1"/>
    <col min="2062" max="2062" width="10" style="133"/>
    <col min="2063" max="2063" width="46.109375" style="133" customWidth="1"/>
    <col min="2064" max="2067" width="10" style="133"/>
    <col min="2068" max="2069" width="11.5546875" style="133" bestFit="1" customWidth="1"/>
    <col min="2070" max="2304" width="10" style="133"/>
    <col min="2305" max="2308" width="0" style="133" hidden="1" customWidth="1"/>
    <col min="2309" max="2309" width="0.109375" style="133" customWidth="1"/>
    <col min="2310" max="2310" width="21.109375" style="133" customWidth="1"/>
    <col min="2311" max="2311" width="11.77734375" style="133" customWidth="1"/>
    <col min="2312" max="2312" width="0" style="133" hidden="1" customWidth="1"/>
    <col min="2313" max="2313" width="18.33203125" style="133" customWidth="1"/>
    <col min="2314" max="2314" width="12.109375" style="133" customWidth="1"/>
    <col min="2315" max="2317" width="14" style="133" bestFit="1" customWidth="1"/>
    <col min="2318" max="2318" width="10" style="133"/>
    <col min="2319" max="2319" width="46.109375" style="133" customWidth="1"/>
    <col min="2320" max="2323" width="10" style="133"/>
    <col min="2324" max="2325" width="11.5546875" style="133" bestFit="1" customWidth="1"/>
    <col min="2326" max="2560" width="10" style="133"/>
    <col min="2561" max="2564" width="0" style="133" hidden="1" customWidth="1"/>
    <col min="2565" max="2565" width="0.109375" style="133" customWidth="1"/>
    <col min="2566" max="2566" width="21.109375" style="133" customWidth="1"/>
    <col min="2567" max="2567" width="11.77734375" style="133" customWidth="1"/>
    <col min="2568" max="2568" width="0" style="133" hidden="1" customWidth="1"/>
    <col min="2569" max="2569" width="18.33203125" style="133" customWidth="1"/>
    <col min="2570" max="2570" width="12.109375" style="133" customWidth="1"/>
    <col min="2571" max="2573" width="14" style="133" bestFit="1" customWidth="1"/>
    <col min="2574" max="2574" width="10" style="133"/>
    <col min="2575" max="2575" width="46.109375" style="133" customWidth="1"/>
    <col min="2576" max="2579" width="10" style="133"/>
    <col min="2580" max="2581" width="11.5546875" style="133" bestFit="1" customWidth="1"/>
    <col min="2582" max="2816" width="10" style="133"/>
    <col min="2817" max="2820" width="0" style="133" hidden="1" customWidth="1"/>
    <col min="2821" max="2821" width="0.109375" style="133" customWidth="1"/>
    <col min="2822" max="2822" width="21.109375" style="133" customWidth="1"/>
    <col min="2823" max="2823" width="11.77734375" style="133" customWidth="1"/>
    <col min="2824" max="2824" width="0" style="133" hidden="1" customWidth="1"/>
    <col min="2825" max="2825" width="18.33203125" style="133" customWidth="1"/>
    <col min="2826" max="2826" width="12.109375" style="133" customWidth="1"/>
    <col min="2827" max="2829" width="14" style="133" bestFit="1" customWidth="1"/>
    <col min="2830" max="2830" width="10" style="133"/>
    <col min="2831" max="2831" width="46.109375" style="133" customWidth="1"/>
    <col min="2832" max="2835" width="10" style="133"/>
    <col min="2836" max="2837" width="11.5546875" style="133" bestFit="1" customWidth="1"/>
    <col min="2838" max="3072" width="10" style="133"/>
    <col min="3073" max="3076" width="0" style="133" hidden="1" customWidth="1"/>
    <col min="3077" max="3077" width="0.109375" style="133" customWidth="1"/>
    <col min="3078" max="3078" width="21.109375" style="133" customWidth="1"/>
    <col min="3079" max="3079" width="11.77734375" style="133" customWidth="1"/>
    <col min="3080" max="3080" width="0" style="133" hidden="1" customWidth="1"/>
    <col min="3081" max="3081" width="18.33203125" style="133" customWidth="1"/>
    <col min="3082" max="3082" width="12.109375" style="133" customWidth="1"/>
    <col min="3083" max="3085" width="14" style="133" bestFit="1" customWidth="1"/>
    <col min="3086" max="3086" width="10" style="133"/>
    <col min="3087" max="3087" width="46.109375" style="133" customWidth="1"/>
    <col min="3088" max="3091" width="10" style="133"/>
    <col min="3092" max="3093" width="11.5546875" style="133" bestFit="1" customWidth="1"/>
    <col min="3094" max="3328" width="10" style="133"/>
    <col min="3329" max="3332" width="0" style="133" hidden="1" customWidth="1"/>
    <col min="3333" max="3333" width="0.109375" style="133" customWidth="1"/>
    <col min="3334" max="3334" width="21.109375" style="133" customWidth="1"/>
    <col min="3335" max="3335" width="11.77734375" style="133" customWidth="1"/>
    <col min="3336" max="3336" width="0" style="133" hidden="1" customWidth="1"/>
    <col min="3337" max="3337" width="18.33203125" style="133" customWidth="1"/>
    <col min="3338" max="3338" width="12.109375" style="133" customWidth="1"/>
    <col min="3339" max="3341" width="14" style="133" bestFit="1" customWidth="1"/>
    <col min="3342" max="3342" width="10" style="133"/>
    <col min="3343" max="3343" width="46.109375" style="133" customWidth="1"/>
    <col min="3344" max="3347" width="10" style="133"/>
    <col min="3348" max="3349" width="11.5546875" style="133" bestFit="1" customWidth="1"/>
    <col min="3350" max="3584" width="10" style="133"/>
    <col min="3585" max="3588" width="0" style="133" hidden="1" customWidth="1"/>
    <col min="3589" max="3589" width="0.109375" style="133" customWidth="1"/>
    <col min="3590" max="3590" width="21.109375" style="133" customWidth="1"/>
    <col min="3591" max="3591" width="11.77734375" style="133" customWidth="1"/>
    <col min="3592" max="3592" width="0" style="133" hidden="1" customWidth="1"/>
    <col min="3593" max="3593" width="18.33203125" style="133" customWidth="1"/>
    <col min="3594" max="3594" width="12.109375" style="133" customWidth="1"/>
    <col min="3595" max="3597" width="14" style="133" bestFit="1" customWidth="1"/>
    <col min="3598" max="3598" width="10" style="133"/>
    <col min="3599" max="3599" width="46.109375" style="133" customWidth="1"/>
    <col min="3600" max="3603" width="10" style="133"/>
    <col min="3604" max="3605" width="11.5546875" style="133" bestFit="1" customWidth="1"/>
    <col min="3606" max="3840" width="10" style="133"/>
    <col min="3841" max="3844" width="0" style="133" hidden="1" customWidth="1"/>
    <col min="3845" max="3845" width="0.109375" style="133" customWidth="1"/>
    <col min="3846" max="3846" width="21.109375" style="133" customWidth="1"/>
    <col min="3847" max="3847" width="11.77734375" style="133" customWidth="1"/>
    <col min="3848" max="3848" width="0" style="133" hidden="1" customWidth="1"/>
    <col min="3849" max="3849" width="18.33203125" style="133" customWidth="1"/>
    <col min="3850" max="3850" width="12.109375" style="133" customWidth="1"/>
    <col min="3851" max="3853" width="14" style="133" bestFit="1" customWidth="1"/>
    <col min="3854" max="3854" width="10" style="133"/>
    <col min="3855" max="3855" width="46.109375" style="133" customWidth="1"/>
    <col min="3856" max="3859" width="10" style="133"/>
    <col min="3860" max="3861" width="11.5546875" style="133" bestFit="1" customWidth="1"/>
    <col min="3862" max="4096" width="10" style="133"/>
    <col min="4097" max="4100" width="0" style="133" hidden="1" customWidth="1"/>
    <col min="4101" max="4101" width="0.109375" style="133" customWidth="1"/>
    <col min="4102" max="4102" width="21.109375" style="133" customWidth="1"/>
    <col min="4103" max="4103" width="11.77734375" style="133" customWidth="1"/>
    <col min="4104" max="4104" width="0" style="133" hidden="1" customWidth="1"/>
    <col min="4105" max="4105" width="18.33203125" style="133" customWidth="1"/>
    <col min="4106" max="4106" width="12.109375" style="133" customWidth="1"/>
    <col min="4107" max="4109" width="14" style="133" bestFit="1" customWidth="1"/>
    <col min="4110" max="4110" width="10" style="133"/>
    <col min="4111" max="4111" width="46.109375" style="133" customWidth="1"/>
    <col min="4112" max="4115" width="10" style="133"/>
    <col min="4116" max="4117" width="11.5546875" style="133" bestFit="1" customWidth="1"/>
    <col min="4118" max="4352" width="10" style="133"/>
    <col min="4353" max="4356" width="0" style="133" hidden="1" customWidth="1"/>
    <col min="4357" max="4357" width="0.109375" style="133" customWidth="1"/>
    <col min="4358" max="4358" width="21.109375" style="133" customWidth="1"/>
    <col min="4359" max="4359" width="11.77734375" style="133" customWidth="1"/>
    <col min="4360" max="4360" width="0" style="133" hidden="1" customWidth="1"/>
    <col min="4361" max="4361" width="18.33203125" style="133" customWidth="1"/>
    <col min="4362" max="4362" width="12.109375" style="133" customWidth="1"/>
    <col min="4363" max="4365" width="14" style="133" bestFit="1" customWidth="1"/>
    <col min="4366" max="4366" width="10" style="133"/>
    <col min="4367" max="4367" width="46.109375" style="133" customWidth="1"/>
    <col min="4368" max="4371" width="10" style="133"/>
    <col min="4372" max="4373" width="11.5546875" style="133" bestFit="1" customWidth="1"/>
    <col min="4374" max="4608" width="10" style="133"/>
    <col min="4609" max="4612" width="0" style="133" hidden="1" customWidth="1"/>
    <col min="4613" max="4613" width="0.109375" style="133" customWidth="1"/>
    <col min="4614" max="4614" width="21.109375" style="133" customWidth="1"/>
    <col min="4615" max="4615" width="11.77734375" style="133" customWidth="1"/>
    <col min="4616" max="4616" width="0" style="133" hidden="1" customWidth="1"/>
    <col min="4617" max="4617" width="18.33203125" style="133" customWidth="1"/>
    <col min="4618" max="4618" width="12.109375" style="133" customWidth="1"/>
    <col min="4619" max="4621" width="14" style="133" bestFit="1" customWidth="1"/>
    <col min="4622" max="4622" width="10" style="133"/>
    <col min="4623" max="4623" width="46.109375" style="133" customWidth="1"/>
    <col min="4624" max="4627" width="10" style="133"/>
    <col min="4628" max="4629" width="11.5546875" style="133" bestFit="1" customWidth="1"/>
    <col min="4630" max="4864" width="10" style="133"/>
    <col min="4865" max="4868" width="0" style="133" hidden="1" customWidth="1"/>
    <col min="4869" max="4869" width="0.109375" style="133" customWidth="1"/>
    <col min="4870" max="4870" width="21.109375" style="133" customWidth="1"/>
    <col min="4871" max="4871" width="11.77734375" style="133" customWidth="1"/>
    <col min="4872" max="4872" width="0" style="133" hidden="1" customWidth="1"/>
    <col min="4873" max="4873" width="18.33203125" style="133" customWidth="1"/>
    <col min="4874" max="4874" width="12.109375" style="133" customWidth="1"/>
    <col min="4875" max="4877" width="14" style="133" bestFit="1" customWidth="1"/>
    <col min="4878" max="4878" width="10" style="133"/>
    <col min="4879" max="4879" width="46.109375" style="133" customWidth="1"/>
    <col min="4880" max="4883" width="10" style="133"/>
    <col min="4884" max="4885" width="11.5546875" style="133" bestFit="1" customWidth="1"/>
    <col min="4886" max="5120" width="10" style="133"/>
    <col min="5121" max="5124" width="0" style="133" hidden="1" customWidth="1"/>
    <col min="5125" max="5125" width="0.109375" style="133" customWidth="1"/>
    <col min="5126" max="5126" width="21.109375" style="133" customWidth="1"/>
    <col min="5127" max="5127" width="11.77734375" style="133" customWidth="1"/>
    <col min="5128" max="5128" width="0" style="133" hidden="1" customWidth="1"/>
    <col min="5129" max="5129" width="18.33203125" style="133" customWidth="1"/>
    <col min="5130" max="5130" width="12.109375" style="133" customWidth="1"/>
    <col min="5131" max="5133" width="14" style="133" bestFit="1" customWidth="1"/>
    <col min="5134" max="5134" width="10" style="133"/>
    <col min="5135" max="5135" width="46.109375" style="133" customWidth="1"/>
    <col min="5136" max="5139" width="10" style="133"/>
    <col min="5140" max="5141" width="11.5546875" style="133" bestFit="1" customWidth="1"/>
    <col min="5142" max="5376" width="10" style="133"/>
    <col min="5377" max="5380" width="0" style="133" hidden="1" customWidth="1"/>
    <col min="5381" max="5381" width="0.109375" style="133" customWidth="1"/>
    <col min="5382" max="5382" width="21.109375" style="133" customWidth="1"/>
    <col min="5383" max="5383" width="11.77734375" style="133" customWidth="1"/>
    <col min="5384" max="5384" width="0" style="133" hidden="1" customWidth="1"/>
    <col min="5385" max="5385" width="18.33203125" style="133" customWidth="1"/>
    <col min="5386" max="5386" width="12.109375" style="133" customWidth="1"/>
    <col min="5387" max="5389" width="14" style="133" bestFit="1" customWidth="1"/>
    <col min="5390" max="5390" width="10" style="133"/>
    <col min="5391" max="5391" width="46.109375" style="133" customWidth="1"/>
    <col min="5392" max="5395" width="10" style="133"/>
    <col min="5396" max="5397" width="11.5546875" style="133" bestFit="1" customWidth="1"/>
    <col min="5398" max="5632" width="10" style="133"/>
    <col min="5633" max="5636" width="0" style="133" hidden="1" customWidth="1"/>
    <col min="5637" max="5637" width="0.109375" style="133" customWidth="1"/>
    <col min="5638" max="5638" width="21.109375" style="133" customWidth="1"/>
    <col min="5639" max="5639" width="11.77734375" style="133" customWidth="1"/>
    <col min="5640" max="5640" width="0" style="133" hidden="1" customWidth="1"/>
    <col min="5641" max="5641" width="18.33203125" style="133" customWidth="1"/>
    <col min="5642" max="5642" width="12.109375" style="133" customWidth="1"/>
    <col min="5643" max="5645" width="14" style="133" bestFit="1" customWidth="1"/>
    <col min="5646" max="5646" width="10" style="133"/>
    <col min="5647" max="5647" width="46.109375" style="133" customWidth="1"/>
    <col min="5648" max="5651" width="10" style="133"/>
    <col min="5652" max="5653" width="11.5546875" style="133" bestFit="1" customWidth="1"/>
    <col min="5654" max="5888" width="10" style="133"/>
    <col min="5889" max="5892" width="0" style="133" hidden="1" customWidth="1"/>
    <col min="5893" max="5893" width="0.109375" style="133" customWidth="1"/>
    <col min="5894" max="5894" width="21.109375" style="133" customWidth="1"/>
    <col min="5895" max="5895" width="11.77734375" style="133" customWidth="1"/>
    <col min="5896" max="5896" width="0" style="133" hidden="1" customWidth="1"/>
    <col min="5897" max="5897" width="18.33203125" style="133" customWidth="1"/>
    <col min="5898" max="5898" width="12.109375" style="133" customWidth="1"/>
    <col min="5899" max="5901" width="14" style="133" bestFit="1" customWidth="1"/>
    <col min="5902" max="5902" width="10" style="133"/>
    <col min="5903" max="5903" width="46.109375" style="133" customWidth="1"/>
    <col min="5904" max="5907" width="10" style="133"/>
    <col min="5908" max="5909" width="11.5546875" style="133" bestFit="1" customWidth="1"/>
    <col min="5910" max="6144" width="10" style="133"/>
    <col min="6145" max="6148" width="0" style="133" hidden="1" customWidth="1"/>
    <col min="6149" max="6149" width="0.109375" style="133" customWidth="1"/>
    <col min="6150" max="6150" width="21.109375" style="133" customWidth="1"/>
    <col min="6151" max="6151" width="11.77734375" style="133" customWidth="1"/>
    <col min="6152" max="6152" width="0" style="133" hidden="1" customWidth="1"/>
    <col min="6153" max="6153" width="18.33203125" style="133" customWidth="1"/>
    <col min="6154" max="6154" width="12.109375" style="133" customWidth="1"/>
    <col min="6155" max="6157" width="14" style="133" bestFit="1" customWidth="1"/>
    <col min="6158" max="6158" width="10" style="133"/>
    <col min="6159" max="6159" width="46.109375" style="133" customWidth="1"/>
    <col min="6160" max="6163" width="10" style="133"/>
    <col min="6164" max="6165" width="11.5546875" style="133" bestFit="1" customWidth="1"/>
    <col min="6166" max="6400" width="10" style="133"/>
    <col min="6401" max="6404" width="0" style="133" hidden="1" customWidth="1"/>
    <col min="6405" max="6405" width="0.109375" style="133" customWidth="1"/>
    <col min="6406" max="6406" width="21.109375" style="133" customWidth="1"/>
    <col min="6407" max="6407" width="11.77734375" style="133" customWidth="1"/>
    <col min="6408" max="6408" width="0" style="133" hidden="1" customWidth="1"/>
    <col min="6409" max="6409" width="18.33203125" style="133" customWidth="1"/>
    <col min="6410" max="6410" width="12.109375" style="133" customWidth="1"/>
    <col min="6411" max="6413" width="14" style="133" bestFit="1" customWidth="1"/>
    <col min="6414" max="6414" width="10" style="133"/>
    <col min="6415" max="6415" width="46.109375" style="133" customWidth="1"/>
    <col min="6416" max="6419" width="10" style="133"/>
    <col min="6420" max="6421" width="11.5546875" style="133" bestFit="1" customWidth="1"/>
    <col min="6422" max="6656" width="10" style="133"/>
    <col min="6657" max="6660" width="0" style="133" hidden="1" customWidth="1"/>
    <col min="6661" max="6661" width="0.109375" style="133" customWidth="1"/>
    <col min="6662" max="6662" width="21.109375" style="133" customWidth="1"/>
    <col min="6663" max="6663" width="11.77734375" style="133" customWidth="1"/>
    <col min="6664" max="6664" width="0" style="133" hidden="1" customWidth="1"/>
    <col min="6665" max="6665" width="18.33203125" style="133" customWidth="1"/>
    <col min="6666" max="6666" width="12.109375" style="133" customWidth="1"/>
    <col min="6667" max="6669" width="14" style="133" bestFit="1" customWidth="1"/>
    <col min="6670" max="6670" width="10" style="133"/>
    <col min="6671" max="6671" width="46.109375" style="133" customWidth="1"/>
    <col min="6672" max="6675" width="10" style="133"/>
    <col min="6676" max="6677" width="11.5546875" style="133" bestFit="1" customWidth="1"/>
    <col min="6678" max="6912" width="10" style="133"/>
    <col min="6913" max="6916" width="0" style="133" hidden="1" customWidth="1"/>
    <col min="6917" max="6917" width="0.109375" style="133" customWidth="1"/>
    <col min="6918" max="6918" width="21.109375" style="133" customWidth="1"/>
    <col min="6919" max="6919" width="11.77734375" style="133" customWidth="1"/>
    <col min="6920" max="6920" width="0" style="133" hidden="1" customWidth="1"/>
    <col min="6921" max="6921" width="18.33203125" style="133" customWidth="1"/>
    <col min="6922" max="6922" width="12.109375" style="133" customWidth="1"/>
    <col min="6923" max="6925" width="14" style="133" bestFit="1" customWidth="1"/>
    <col min="6926" max="6926" width="10" style="133"/>
    <col min="6927" max="6927" width="46.109375" style="133" customWidth="1"/>
    <col min="6928" max="6931" width="10" style="133"/>
    <col min="6932" max="6933" width="11.5546875" style="133" bestFit="1" customWidth="1"/>
    <col min="6934" max="7168" width="10" style="133"/>
    <col min="7169" max="7172" width="0" style="133" hidden="1" customWidth="1"/>
    <col min="7173" max="7173" width="0.109375" style="133" customWidth="1"/>
    <col min="7174" max="7174" width="21.109375" style="133" customWidth="1"/>
    <col min="7175" max="7175" width="11.77734375" style="133" customWidth="1"/>
    <col min="7176" max="7176" width="0" style="133" hidden="1" customWidth="1"/>
    <col min="7177" max="7177" width="18.33203125" style="133" customWidth="1"/>
    <col min="7178" max="7178" width="12.109375" style="133" customWidth="1"/>
    <col min="7179" max="7181" width="14" style="133" bestFit="1" customWidth="1"/>
    <col min="7182" max="7182" width="10" style="133"/>
    <col min="7183" max="7183" width="46.109375" style="133" customWidth="1"/>
    <col min="7184" max="7187" width="10" style="133"/>
    <col min="7188" max="7189" width="11.5546875" style="133" bestFit="1" customWidth="1"/>
    <col min="7190" max="7424" width="10" style="133"/>
    <col min="7425" max="7428" width="0" style="133" hidden="1" customWidth="1"/>
    <col min="7429" max="7429" width="0.109375" style="133" customWidth="1"/>
    <col min="7430" max="7430" width="21.109375" style="133" customWidth="1"/>
    <col min="7431" max="7431" width="11.77734375" style="133" customWidth="1"/>
    <col min="7432" max="7432" width="0" style="133" hidden="1" customWidth="1"/>
    <col min="7433" max="7433" width="18.33203125" style="133" customWidth="1"/>
    <col min="7434" max="7434" width="12.109375" style="133" customWidth="1"/>
    <col min="7435" max="7437" width="14" style="133" bestFit="1" customWidth="1"/>
    <col min="7438" max="7438" width="10" style="133"/>
    <col min="7439" max="7439" width="46.109375" style="133" customWidth="1"/>
    <col min="7440" max="7443" width="10" style="133"/>
    <col min="7444" max="7445" width="11.5546875" style="133" bestFit="1" customWidth="1"/>
    <col min="7446" max="7680" width="10" style="133"/>
    <col min="7681" max="7684" width="0" style="133" hidden="1" customWidth="1"/>
    <col min="7685" max="7685" width="0.109375" style="133" customWidth="1"/>
    <col min="7686" max="7686" width="21.109375" style="133" customWidth="1"/>
    <col min="7687" max="7687" width="11.77734375" style="133" customWidth="1"/>
    <col min="7688" max="7688" width="0" style="133" hidden="1" customWidth="1"/>
    <col min="7689" max="7689" width="18.33203125" style="133" customWidth="1"/>
    <col min="7690" max="7690" width="12.109375" style="133" customWidth="1"/>
    <col min="7691" max="7693" width="14" style="133" bestFit="1" customWidth="1"/>
    <col min="7694" max="7694" width="10" style="133"/>
    <col min="7695" max="7695" width="46.109375" style="133" customWidth="1"/>
    <col min="7696" max="7699" width="10" style="133"/>
    <col min="7700" max="7701" width="11.5546875" style="133" bestFit="1" customWidth="1"/>
    <col min="7702" max="7936" width="10" style="133"/>
    <col min="7937" max="7940" width="0" style="133" hidden="1" customWidth="1"/>
    <col min="7941" max="7941" width="0.109375" style="133" customWidth="1"/>
    <col min="7942" max="7942" width="21.109375" style="133" customWidth="1"/>
    <col min="7943" max="7943" width="11.77734375" style="133" customWidth="1"/>
    <col min="7944" max="7944" width="0" style="133" hidden="1" customWidth="1"/>
    <col min="7945" max="7945" width="18.33203125" style="133" customWidth="1"/>
    <col min="7946" max="7946" width="12.109375" style="133" customWidth="1"/>
    <col min="7947" max="7949" width="14" style="133" bestFit="1" customWidth="1"/>
    <col min="7950" max="7950" width="10" style="133"/>
    <col min="7951" max="7951" width="46.109375" style="133" customWidth="1"/>
    <col min="7952" max="7955" width="10" style="133"/>
    <col min="7956" max="7957" width="11.5546875" style="133" bestFit="1" customWidth="1"/>
    <col min="7958" max="8192" width="10" style="133"/>
    <col min="8193" max="8196" width="0" style="133" hidden="1" customWidth="1"/>
    <col min="8197" max="8197" width="0.109375" style="133" customWidth="1"/>
    <col min="8198" max="8198" width="21.109375" style="133" customWidth="1"/>
    <col min="8199" max="8199" width="11.77734375" style="133" customWidth="1"/>
    <col min="8200" max="8200" width="0" style="133" hidden="1" customWidth="1"/>
    <col min="8201" max="8201" width="18.33203125" style="133" customWidth="1"/>
    <col min="8202" max="8202" width="12.109375" style="133" customWidth="1"/>
    <col min="8203" max="8205" width="14" style="133" bestFit="1" customWidth="1"/>
    <col min="8206" max="8206" width="10" style="133"/>
    <col min="8207" max="8207" width="46.109375" style="133" customWidth="1"/>
    <col min="8208" max="8211" width="10" style="133"/>
    <col min="8212" max="8213" width="11.5546875" style="133" bestFit="1" customWidth="1"/>
    <col min="8214" max="8448" width="10" style="133"/>
    <col min="8449" max="8452" width="0" style="133" hidden="1" customWidth="1"/>
    <col min="8453" max="8453" width="0.109375" style="133" customWidth="1"/>
    <col min="8454" max="8454" width="21.109375" style="133" customWidth="1"/>
    <col min="8455" max="8455" width="11.77734375" style="133" customWidth="1"/>
    <col min="8456" max="8456" width="0" style="133" hidden="1" customWidth="1"/>
    <col min="8457" max="8457" width="18.33203125" style="133" customWidth="1"/>
    <col min="8458" max="8458" width="12.109375" style="133" customWidth="1"/>
    <col min="8459" max="8461" width="14" style="133" bestFit="1" customWidth="1"/>
    <col min="8462" max="8462" width="10" style="133"/>
    <col min="8463" max="8463" width="46.109375" style="133" customWidth="1"/>
    <col min="8464" max="8467" width="10" style="133"/>
    <col min="8468" max="8469" width="11.5546875" style="133" bestFit="1" customWidth="1"/>
    <col min="8470" max="8704" width="10" style="133"/>
    <col min="8705" max="8708" width="0" style="133" hidden="1" customWidth="1"/>
    <col min="8709" max="8709" width="0.109375" style="133" customWidth="1"/>
    <col min="8710" max="8710" width="21.109375" style="133" customWidth="1"/>
    <col min="8711" max="8711" width="11.77734375" style="133" customWidth="1"/>
    <col min="8712" max="8712" width="0" style="133" hidden="1" customWidth="1"/>
    <col min="8713" max="8713" width="18.33203125" style="133" customWidth="1"/>
    <col min="8714" max="8714" width="12.109375" style="133" customWidth="1"/>
    <col min="8715" max="8717" width="14" style="133" bestFit="1" customWidth="1"/>
    <col min="8718" max="8718" width="10" style="133"/>
    <col min="8719" max="8719" width="46.109375" style="133" customWidth="1"/>
    <col min="8720" max="8723" width="10" style="133"/>
    <col min="8724" max="8725" width="11.5546875" style="133" bestFit="1" customWidth="1"/>
    <col min="8726" max="8960" width="10" style="133"/>
    <col min="8961" max="8964" width="0" style="133" hidden="1" customWidth="1"/>
    <col min="8965" max="8965" width="0.109375" style="133" customWidth="1"/>
    <col min="8966" max="8966" width="21.109375" style="133" customWidth="1"/>
    <col min="8967" max="8967" width="11.77734375" style="133" customWidth="1"/>
    <col min="8968" max="8968" width="0" style="133" hidden="1" customWidth="1"/>
    <col min="8969" max="8969" width="18.33203125" style="133" customWidth="1"/>
    <col min="8970" max="8970" width="12.109375" style="133" customWidth="1"/>
    <col min="8971" max="8973" width="14" style="133" bestFit="1" customWidth="1"/>
    <col min="8974" max="8974" width="10" style="133"/>
    <col min="8975" max="8975" width="46.109375" style="133" customWidth="1"/>
    <col min="8976" max="8979" width="10" style="133"/>
    <col min="8980" max="8981" width="11.5546875" style="133" bestFit="1" customWidth="1"/>
    <col min="8982" max="9216" width="10" style="133"/>
    <col min="9217" max="9220" width="0" style="133" hidden="1" customWidth="1"/>
    <col min="9221" max="9221" width="0.109375" style="133" customWidth="1"/>
    <col min="9222" max="9222" width="21.109375" style="133" customWidth="1"/>
    <col min="9223" max="9223" width="11.77734375" style="133" customWidth="1"/>
    <col min="9224" max="9224" width="0" style="133" hidden="1" customWidth="1"/>
    <col min="9225" max="9225" width="18.33203125" style="133" customWidth="1"/>
    <col min="9226" max="9226" width="12.109375" style="133" customWidth="1"/>
    <col min="9227" max="9229" width="14" style="133" bestFit="1" customWidth="1"/>
    <col min="9230" max="9230" width="10" style="133"/>
    <col min="9231" max="9231" width="46.109375" style="133" customWidth="1"/>
    <col min="9232" max="9235" width="10" style="133"/>
    <col min="9236" max="9237" width="11.5546875" style="133" bestFit="1" customWidth="1"/>
    <col min="9238" max="9472" width="10" style="133"/>
    <col min="9473" max="9476" width="0" style="133" hidden="1" customWidth="1"/>
    <col min="9477" max="9477" width="0.109375" style="133" customWidth="1"/>
    <col min="9478" max="9478" width="21.109375" style="133" customWidth="1"/>
    <col min="9479" max="9479" width="11.77734375" style="133" customWidth="1"/>
    <col min="9480" max="9480" width="0" style="133" hidden="1" customWidth="1"/>
    <col min="9481" max="9481" width="18.33203125" style="133" customWidth="1"/>
    <col min="9482" max="9482" width="12.109375" style="133" customWidth="1"/>
    <col min="9483" max="9485" width="14" style="133" bestFit="1" customWidth="1"/>
    <col min="9486" max="9486" width="10" style="133"/>
    <col min="9487" max="9487" width="46.109375" style="133" customWidth="1"/>
    <col min="9488" max="9491" width="10" style="133"/>
    <col min="9492" max="9493" width="11.5546875" style="133" bestFit="1" customWidth="1"/>
    <col min="9494" max="9728" width="10" style="133"/>
    <col min="9729" max="9732" width="0" style="133" hidden="1" customWidth="1"/>
    <col min="9733" max="9733" width="0.109375" style="133" customWidth="1"/>
    <col min="9734" max="9734" width="21.109375" style="133" customWidth="1"/>
    <col min="9735" max="9735" width="11.77734375" style="133" customWidth="1"/>
    <col min="9736" max="9736" width="0" style="133" hidden="1" customWidth="1"/>
    <col min="9737" max="9737" width="18.33203125" style="133" customWidth="1"/>
    <col min="9738" max="9738" width="12.109375" style="133" customWidth="1"/>
    <col min="9739" max="9741" width="14" style="133" bestFit="1" customWidth="1"/>
    <col min="9742" max="9742" width="10" style="133"/>
    <col min="9743" max="9743" width="46.109375" style="133" customWidth="1"/>
    <col min="9744" max="9747" width="10" style="133"/>
    <col min="9748" max="9749" width="11.5546875" style="133" bestFit="1" customWidth="1"/>
    <col min="9750" max="9984" width="10" style="133"/>
    <col min="9985" max="9988" width="0" style="133" hidden="1" customWidth="1"/>
    <col min="9989" max="9989" width="0.109375" style="133" customWidth="1"/>
    <col min="9990" max="9990" width="21.109375" style="133" customWidth="1"/>
    <col min="9991" max="9991" width="11.77734375" style="133" customWidth="1"/>
    <col min="9992" max="9992" width="0" style="133" hidden="1" customWidth="1"/>
    <col min="9993" max="9993" width="18.33203125" style="133" customWidth="1"/>
    <col min="9994" max="9994" width="12.109375" style="133" customWidth="1"/>
    <col min="9995" max="9997" width="14" style="133" bestFit="1" customWidth="1"/>
    <col min="9998" max="9998" width="10" style="133"/>
    <col min="9999" max="9999" width="46.109375" style="133" customWidth="1"/>
    <col min="10000" max="10003" width="10" style="133"/>
    <col min="10004" max="10005" width="11.5546875" style="133" bestFit="1" customWidth="1"/>
    <col min="10006" max="10240" width="10" style="133"/>
    <col min="10241" max="10244" width="0" style="133" hidden="1" customWidth="1"/>
    <col min="10245" max="10245" width="0.109375" style="133" customWidth="1"/>
    <col min="10246" max="10246" width="21.109375" style="133" customWidth="1"/>
    <col min="10247" max="10247" width="11.77734375" style="133" customWidth="1"/>
    <col min="10248" max="10248" width="0" style="133" hidden="1" customWidth="1"/>
    <col min="10249" max="10249" width="18.33203125" style="133" customWidth="1"/>
    <col min="10250" max="10250" width="12.109375" style="133" customWidth="1"/>
    <col min="10251" max="10253" width="14" style="133" bestFit="1" customWidth="1"/>
    <col min="10254" max="10254" width="10" style="133"/>
    <col min="10255" max="10255" width="46.109375" style="133" customWidth="1"/>
    <col min="10256" max="10259" width="10" style="133"/>
    <col min="10260" max="10261" width="11.5546875" style="133" bestFit="1" customWidth="1"/>
    <col min="10262" max="10496" width="10" style="133"/>
    <col min="10497" max="10500" width="0" style="133" hidden="1" customWidth="1"/>
    <col min="10501" max="10501" width="0.109375" style="133" customWidth="1"/>
    <col min="10502" max="10502" width="21.109375" style="133" customWidth="1"/>
    <col min="10503" max="10503" width="11.77734375" style="133" customWidth="1"/>
    <col min="10504" max="10504" width="0" style="133" hidden="1" customWidth="1"/>
    <col min="10505" max="10505" width="18.33203125" style="133" customWidth="1"/>
    <col min="10506" max="10506" width="12.109375" style="133" customWidth="1"/>
    <col min="10507" max="10509" width="14" style="133" bestFit="1" customWidth="1"/>
    <col min="10510" max="10510" width="10" style="133"/>
    <col min="10511" max="10511" width="46.109375" style="133" customWidth="1"/>
    <col min="10512" max="10515" width="10" style="133"/>
    <col min="10516" max="10517" width="11.5546875" style="133" bestFit="1" customWidth="1"/>
    <col min="10518" max="10752" width="10" style="133"/>
    <col min="10753" max="10756" width="0" style="133" hidden="1" customWidth="1"/>
    <col min="10757" max="10757" width="0.109375" style="133" customWidth="1"/>
    <col min="10758" max="10758" width="21.109375" style="133" customWidth="1"/>
    <col min="10759" max="10759" width="11.77734375" style="133" customWidth="1"/>
    <col min="10760" max="10760" width="0" style="133" hidden="1" customWidth="1"/>
    <col min="10761" max="10761" width="18.33203125" style="133" customWidth="1"/>
    <col min="10762" max="10762" width="12.109375" style="133" customWidth="1"/>
    <col min="10763" max="10765" width="14" style="133" bestFit="1" customWidth="1"/>
    <col min="10766" max="10766" width="10" style="133"/>
    <col min="10767" max="10767" width="46.109375" style="133" customWidth="1"/>
    <col min="10768" max="10771" width="10" style="133"/>
    <col min="10772" max="10773" width="11.5546875" style="133" bestFit="1" customWidth="1"/>
    <col min="10774" max="11008" width="10" style="133"/>
    <col min="11009" max="11012" width="0" style="133" hidden="1" customWidth="1"/>
    <col min="11013" max="11013" width="0.109375" style="133" customWidth="1"/>
    <col min="11014" max="11014" width="21.109375" style="133" customWidth="1"/>
    <col min="11015" max="11015" width="11.77734375" style="133" customWidth="1"/>
    <col min="11016" max="11016" width="0" style="133" hidden="1" customWidth="1"/>
    <col min="11017" max="11017" width="18.33203125" style="133" customWidth="1"/>
    <col min="11018" max="11018" width="12.109375" style="133" customWidth="1"/>
    <col min="11019" max="11021" width="14" style="133" bestFit="1" customWidth="1"/>
    <col min="11022" max="11022" width="10" style="133"/>
    <col min="11023" max="11023" width="46.109375" style="133" customWidth="1"/>
    <col min="11024" max="11027" width="10" style="133"/>
    <col min="11028" max="11029" width="11.5546875" style="133" bestFit="1" customWidth="1"/>
    <col min="11030" max="11264" width="10" style="133"/>
    <col min="11265" max="11268" width="0" style="133" hidden="1" customWidth="1"/>
    <col min="11269" max="11269" width="0.109375" style="133" customWidth="1"/>
    <col min="11270" max="11270" width="21.109375" style="133" customWidth="1"/>
    <col min="11271" max="11271" width="11.77734375" style="133" customWidth="1"/>
    <col min="11272" max="11272" width="0" style="133" hidden="1" customWidth="1"/>
    <col min="11273" max="11273" width="18.33203125" style="133" customWidth="1"/>
    <col min="11274" max="11274" width="12.109375" style="133" customWidth="1"/>
    <col min="11275" max="11277" width="14" style="133" bestFit="1" customWidth="1"/>
    <col min="11278" max="11278" width="10" style="133"/>
    <col min="11279" max="11279" width="46.109375" style="133" customWidth="1"/>
    <col min="11280" max="11283" width="10" style="133"/>
    <col min="11284" max="11285" width="11.5546875" style="133" bestFit="1" customWidth="1"/>
    <col min="11286" max="11520" width="10" style="133"/>
    <col min="11521" max="11524" width="0" style="133" hidden="1" customWidth="1"/>
    <col min="11525" max="11525" width="0.109375" style="133" customWidth="1"/>
    <col min="11526" max="11526" width="21.109375" style="133" customWidth="1"/>
    <col min="11527" max="11527" width="11.77734375" style="133" customWidth="1"/>
    <col min="11528" max="11528" width="0" style="133" hidden="1" customWidth="1"/>
    <col min="11529" max="11529" width="18.33203125" style="133" customWidth="1"/>
    <col min="11530" max="11530" width="12.109375" style="133" customWidth="1"/>
    <col min="11531" max="11533" width="14" style="133" bestFit="1" customWidth="1"/>
    <col min="11534" max="11534" width="10" style="133"/>
    <col min="11535" max="11535" width="46.109375" style="133" customWidth="1"/>
    <col min="11536" max="11539" width="10" style="133"/>
    <col min="11540" max="11541" width="11.5546875" style="133" bestFit="1" customWidth="1"/>
    <col min="11542" max="11776" width="10" style="133"/>
    <col min="11777" max="11780" width="0" style="133" hidden="1" customWidth="1"/>
    <col min="11781" max="11781" width="0.109375" style="133" customWidth="1"/>
    <col min="11782" max="11782" width="21.109375" style="133" customWidth="1"/>
    <col min="11783" max="11783" width="11.77734375" style="133" customWidth="1"/>
    <col min="11784" max="11784" width="0" style="133" hidden="1" customWidth="1"/>
    <col min="11785" max="11785" width="18.33203125" style="133" customWidth="1"/>
    <col min="11786" max="11786" width="12.109375" style="133" customWidth="1"/>
    <col min="11787" max="11789" width="14" style="133" bestFit="1" customWidth="1"/>
    <col min="11790" max="11790" width="10" style="133"/>
    <col min="11791" max="11791" width="46.109375" style="133" customWidth="1"/>
    <col min="11792" max="11795" width="10" style="133"/>
    <col min="11796" max="11797" width="11.5546875" style="133" bestFit="1" customWidth="1"/>
    <col min="11798" max="12032" width="10" style="133"/>
    <col min="12033" max="12036" width="0" style="133" hidden="1" customWidth="1"/>
    <col min="12037" max="12037" width="0.109375" style="133" customWidth="1"/>
    <col min="12038" max="12038" width="21.109375" style="133" customWidth="1"/>
    <col min="12039" max="12039" width="11.77734375" style="133" customWidth="1"/>
    <col min="12040" max="12040" width="0" style="133" hidden="1" customWidth="1"/>
    <col min="12041" max="12041" width="18.33203125" style="133" customWidth="1"/>
    <col min="12042" max="12042" width="12.109375" style="133" customWidth="1"/>
    <col min="12043" max="12045" width="14" style="133" bestFit="1" customWidth="1"/>
    <col min="12046" max="12046" width="10" style="133"/>
    <col min="12047" max="12047" width="46.109375" style="133" customWidth="1"/>
    <col min="12048" max="12051" width="10" style="133"/>
    <col min="12052" max="12053" width="11.5546875" style="133" bestFit="1" customWidth="1"/>
    <col min="12054" max="12288" width="10" style="133"/>
    <col min="12289" max="12292" width="0" style="133" hidden="1" customWidth="1"/>
    <col min="12293" max="12293" width="0.109375" style="133" customWidth="1"/>
    <col min="12294" max="12294" width="21.109375" style="133" customWidth="1"/>
    <col min="12295" max="12295" width="11.77734375" style="133" customWidth="1"/>
    <col min="12296" max="12296" width="0" style="133" hidden="1" customWidth="1"/>
    <col min="12297" max="12297" width="18.33203125" style="133" customWidth="1"/>
    <col min="12298" max="12298" width="12.109375" style="133" customWidth="1"/>
    <col min="12299" max="12301" width="14" style="133" bestFit="1" customWidth="1"/>
    <col min="12302" max="12302" width="10" style="133"/>
    <col min="12303" max="12303" width="46.109375" style="133" customWidth="1"/>
    <col min="12304" max="12307" width="10" style="133"/>
    <col min="12308" max="12309" width="11.5546875" style="133" bestFit="1" customWidth="1"/>
    <col min="12310" max="12544" width="10" style="133"/>
    <col min="12545" max="12548" width="0" style="133" hidden="1" customWidth="1"/>
    <col min="12549" max="12549" width="0.109375" style="133" customWidth="1"/>
    <col min="12550" max="12550" width="21.109375" style="133" customWidth="1"/>
    <col min="12551" max="12551" width="11.77734375" style="133" customWidth="1"/>
    <col min="12552" max="12552" width="0" style="133" hidden="1" customWidth="1"/>
    <col min="12553" max="12553" width="18.33203125" style="133" customWidth="1"/>
    <col min="12554" max="12554" width="12.109375" style="133" customWidth="1"/>
    <col min="12555" max="12557" width="14" style="133" bestFit="1" customWidth="1"/>
    <col min="12558" max="12558" width="10" style="133"/>
    <col min="12559" max="12559" width="46.109375" style="133" customWidth="1"/>
    <col min="12560" max="12563" width="10" style="133"/>
    <col min="12564" max="12565" width="11.5546875" style="133" bestFit="1" customWidth="1"/>
    <col min="12566" max="12800" width="10" style="133"/>
    <col min="12801" max="12804" width="0" style="133" hidden="1" customWidth="1"/>
    <col min="12805" max="12805" width="0.109375" style="133" customWidth="1"/>
    <col min="12806" max="12806" width="21.109375" style="133" customWidth="1"/>
    <col min="12807" max="12807" width="11.77734375" style="133" customWidth="1"/>
    <col min="12808" max="12808" width="0" style="133" hidden="1" customWidth="1"/>
    <col min="12809" max="12809" width="18.33203125" style="133" customWidth="1"/>
    <col min="12810" max="12810" width="12.109375" style="133" customWidth="1"/>
    <col min="12811" max="12813" width="14" style="133" bestFit="1" customWidth="1"/>
    <col min="12814" max="12814" width="10" style="133"/>
    <col min="12815" max="12815" width="46.109375" style="133" customWidth="1"/>
    <col min="12816" max="12819" width="10" style="133"/>
    <col min="12820" max="12821" width="11.5546875" style="133" bestFit="1" customWidth="1"/>
    <col min="12822" max="13056" width="10" style="133"/>
    <col min="13057" max="13060" width="0" style="133" hidden="1" customWidth="1"/>
    <col min="13061" max="13061" width="0.109375" style="133" customWidth="1"/>
    <col min="13062" max="13062" width="21.109375" style="133" customWidth="1"/>
    <col min="13063" max="13063" width="11.77734375" style="133" customWidth="1"/>
    <col min="13064" max="13064" width="0" style="133" hidden="1" customWidth="1"/>
    <col min="13065" max="13065" width="18.33203125" style="133" customWidth="1"/>
    <col min="13066" max="13066" width="12.109375" style="133" customWidth="1"/>
    <col min="13067" max="13069" width="14" style="133" bestFit="1" customWidth="1"/>
    <col min="13070" max="13070" width="10" style="133"/>
    <col min="13071" max="13071" width="46.109375" style="133" customWidth="1"/>
    <col min="13072" max="13075" width="10" style="133"/>
    <col min="13076" max="13077" width="11.5546875" style="133" bestFit="1" customWidth="1"/>
    <col min="13078" max="13312" width="10" style="133"/>
    <col min="13313" max="13316" width="0" style="133" hidden="1" customWidth="1"/>
    <col min="13317" max="13317" width="0.109375" style="133" customWidth="1"/>
    <col min="13318" max="13318" width="21.109375" style="133" customWidth="1"/>
    <col min="13319" max="13319" width="11.77734375" style="133" customWidth="1"/>
    <col min="13320" max="13320" width="0" style="133" hidden="1" customWidth="1"/>
    <col min="13321" max="13321" width="18.33203125" style="133" customWidth="1"/>
    <col min="13322" max="13322" width="12.109375" style="133" customWidth="1"/>
    <col min="13323" max="13325" width="14" style="133" bestFit="1" customWidth="1"/>
    <col min="13326" max="13326" width="10" style="133"/>
    <col min="13327" max="13327" width="46.109375" style="133" customWidth="1"/>
    <col min="13328" max="13331" width="10" style="133"/>
    <col min="13332" max="13333" width="11.5546875" style="133" bestFit="1" customWidth="1"/>
    <col min="13334" max="13568" width="10" style="133"/>
    <col min="13569" max="13572" width="0" style="133" hidden="1" customWidth="1"/>
    <col min="13573" max="13573" width="0.109375" style="133" customWidth="1"/>
    <col min="13574" max="13574" width="21.109375" style="133" customWidth="1"/>
    <col min="13575" max="13575" width="11.77734375" style="133" customWidth="1"/>
    <col min="13576" max="13576" width="0" style="133" hidden="1" customWidth="1"/>
    <col min="13577" max="13577" width="18.33203125" style="133" customWidth="1"/>
    <col min="13578" max="13578" width="12.109375" style="133" customWidth="1"/>
    <col min="13579" max="13581" width="14" style="133" bestFit="1" customWidth="1"/>
    <col min="13582" max="13582" width="10" style="133"/>
    <col min="13583" max="13583" width="46.109375" style="133" customWidth="1"/>
    <col min="13584" max="13587" width="10" style="133"/>
    <col min="13588" max="13589" width="11.5546875" style="133" bestFit="1" customWidth="1"/>
    <col min="13590" max="13824" width="10" style="133"/>
    <col min="13825" max="13828" width="0" style="133" hidden="1" customWidth="1"/>
    <col min="13829" max="13829" width="0.109375" style="133" customWidth="1"/>
    <col min="13830" max="13830" width="21.109375" style="133" customWidth="1"/>
    <col min="13831" max="13831" width="11.77734375" style="133" customWidth="1"/>
    <col min="13832" max="13832" width="0" style="133" hidden="1" customWidth="1"/>
    <col min="13833" max="13833" width="18.33203125" style="133" customWidth="1"/>
    <col min="13834" max="13834" width="12.109375" style="133" customWidth="1"/>
    <col min="13835" max="13837" width="14" style="133" bestFit="1" customWidth="1"/>
    <col min="13838" max="13838" width="10" style="133"/>
    <col min="13839" max="13839" width="46.109375" style="133" customWidth="1"/>
    <col min="13840" max="13843" width="10" style="133"/>
    <col min="13844" max="13845" width="11.5546875" style="133" bestFit="1" customWidth="1"/>
    <col min="13846" max="14080" width="10" style="133"/>
    <col min="14081" max="14084" width="0" style="133" hidden="1" customWidth="1"/>
    <col min="14085" max="14085" width="0.109375" style="133" customWidth="1"/>
    <col min="14086" max="14086" width="21.109375" style="133" customWidth="1"/>
    <col min="14087" max="14087" width="11.77734375" style="133" customWidth="1"/>
    <col min="14088" max="14088" width="0" style="133" hidden="1" customWidth="1"/>
    <col min="14089" max="14089" width="18.33203125" style="133" customWidth="1"/>
    <col min="14090" max="14090" width="12.109375" style="133" customWidth="1"/>
    <col min="14091" max="14093" width="14" style="133" bestFit="1" customWidth="1"/>
    <col min="14094" max="14094" width="10" style="133"/>
    <col min="14095" max="14095" width="46.109375" style="133" customWidth="1"/>
    <col min="14096" max="14099" width="10" style="133"/>
    <col min="14100" max="14101" width="11.5546875" style="133" bestFit="1" customWidth="1"/>
    <col min="14102" max="14336" width="10" style="133"/>
    <col min="14337" max="14340" width="0" style="133" hidden="1" customWidth="1"/>
    <col min="14341" max="14341" width="0.109375" style="133" customWidth="1"/>
    <col min="14342" max="14342" width="21.109375" style="133" customWidth="1"/>
    <col min="14343" max="14343" width="11.77734375" style="133" customWidth="1"/>
    <col min="14344" max="14344" width="0" style="133" hidden="1" customWidth="1"/>
    <col min="14345" max="14345" width="18.33203125" style="133" customWidth="1"/>
    <col min="14346" max="14346" width="12.109375" style="133" customWidth="1"/>
    <col min="14347" max="14349" width="14" style="133" bestFit="1" customWidth="1"/>
    <col min="14350" max="14350" width="10" style="133"/>
    <col min="14351" max="14351" width="46.109375" style="133" customWidth="1"/>
    <col min="14352" max="14355" width="10" style="133"/>
    <col min="14356" max="14357" width="11.5546875" style="133" bestFit="1" customWidth="1"/>
    <col min="14358" max="14592" width="10" style="133"/>
    <col min="14593" max="14596" width="0" style="133" hidden="1" customWidth="1"/>
    <col min="14597" max="14597" width="0.109375" style="133" customWidth="1"/>
    <col min="14598" max="14598" width="21.109375" style="133" customWidth="1"/>
    <col min="14599" max="14599" width="11.77734375" style="133" customWidth="1"/>
    <col min="14600" max="14600" width="0" style="133" hidden="1" customWidth="1"/>
    <col min="14601" max="14601" width="18.33203125" style="133" customWidth="1"/>
    <col min="14602" max="14602" width="12.109375" style="133" customWidth="1"/>
    <col min="14603" max="14605" width="14" style="133" bestFit="1" customWidth="1"/>
    <col min="14606" max="14606" width="10" style="133"/>
    <col min="14607" max="14607" width="46.109375" style="133" customWidth="1"/>
    <col min="14608" max="14611" width="10" style="133"/>
    <col min="14612" max="14613" width="11.5546875" style="133" bestFit="1" customWidth="1"/>
    <col min="14614" max="14848" width="10" style="133"/>
    <col min="14849" max="14852" width="0" style="133" hidden="1" customWidth="1"/>
    <col min="14853" max="14853" width="0.109375" style="133" customWidth="1"/>
    <col min="14854" max="14854" width="21.109375" style="133" customWidth="1"/>
    <col min="14855" max="14855" width="11.77734375" style="133" customWidth="1"/>
    <col min="14856" max="14856" width="0" style="133" hidden="1" customWidth="1"/>
    <col min="14857" max="14857" width="18.33203125" style="133" customWidth="1"/>
    <col min="14858" max="14858" width="12.109375" style="133" customWidth="1"/>
    <col min="14859" max="14861" width="14" style="133" bestFit="1" customWidth="1"/>
    <col min="14862" max="14862" width="10" style="133"/>
    <col min="14863" max="14863" width="46.109375" style="133" customWidth="1"/>
    <col min="14864" max="14867" width="10" style="133"/>
    <col min="14868" max="14869" width="11.5546875" style="133" bestFit="1" customWidth="1"/>
    <col min="14870" max="15104" width="10" style="133"/>
    <col min="15105" max="15108" width="0" style="133" hidden="1" customWidth="1"/>
    <col min="15109" max="15109" width="0.109375" style="133" customWidth="1"/>
    <col min="15110" max="15110" width="21.109375" style="133" customWidth="1"/>
    <col min="15111" max="15111" width="11.77734375" style="133" customWidth="1"/>
    <col min="15112" max="15112" width="0" style="133" hidden="1" customWidth="1"/>
    <col min="15113" max="15113" width="18.33203125" style="133" customWidth="1"/>
    <col min="15114" max="15114" width="12.109375" style="133" customWidth="1"/>
    <col min="15115" max="15117" width="14" style="133" bestFit="1" customWidth="1"/>
    <col min="15118" max="15118" width="10" style="133"/>
    <col min="15119" max="15119" width="46.109375" style="133" customWidth="1"/>
    <col min="15120" max="15123" width="10" style="133"/>
    <col min="15124" max="15125" width="11.5546875" style="133" bestFit="1" customWidth="1"/>
    <col min="15126" max="15360" width="10" style="133"/>
    <col min="15361" max="15364" width="0" style="133" hidden="1" customWidth="1"/>
    <col min="15365" max="15365" width="0.109375" style="133" customWidth="1"/>
    <col min="15366" max="15366" width="21.109375" style="133" customWidth="1"/>
    <col min="15367" max="15367" width="11.77734375" style="133" customWidth="1"/>
    <col min="15368" max="15368" width="0" style="133" hidden="1" customWidth="1"/>
    <col min="15369" max="15369" width="18.33203125" style="133" customWidth="1"/>
    <col min="15370" max="15370" width="12.109375" style="133" customWidth="1"/>
    <col min="15371" max="15373" width="14" style="133" bestFit="1" customWidth="1"/>
    <col min="15374" max="15374" width="10" style="133"/>
    <col min="15375" max="15375" width="46.109375" style="133" customWidth="1"/>
    <col min="15376" max="15379" width="10" style="133"/>
    <col min="15380" max="15381" width="11.5546875" style="133" bestFit="1" customWidth="1"/>
    <col min="15382" max="15616" width="10" style="133"/>
    <col min="15617" max="15620" width="0" style="133" hidden="1" customWidth="1"/>
    <col min="15621" max="15621" width="0.109375" style="133" customWidth="1"/>
    <col min="15622" max="15622" width="21.109375" style="133" customWidth="1"/>
    <col min="15623" max="15623" width="11.77734375" style="133" customWidth="1"/>
    <col min="15624" max="15624" width="0" style="133" hidden="1" customWidth="1"/>
    <col min="15625" max="15625" width="18.33203125" style="133" customWidth="1"/>
    <col min="15626" max="15626" width="12.109375" style="133" customWidth="1"/>
    <col min="15627" max="15629" width="14" style="133" bestFit="1" customWidth="1"/>
    <col min="15630" max="15630" width="10" style="133"/>
    <col min="15631" max="15631" width="46.109375" style="133" customWidth="1"/>
    <col min="15632" max="15635" width="10" style="133"/>
    <col min="15636" max="15637" width="11.5546875" style="133" bestFit="1" customWidth="1"/>
    <col min="15638" max="15872" width="10" style="133"/>
    <col min="15873" max="15876" width="0" style="133" hidden="1" customWidth="1"/>
    <col min="15877" max="15877" width="0.109375" style="133" customWidth="1"/>
    <col min="15878" max="15878" width="21.109375" style="133" customWidth="1"/>
    <col min="15879" max="15879" width="11.77734375" style="133" customWidth="1"/>
    <col min="15880" max="15880" width="0" style="133" hidden="1" customWidth="1"/>
    <col min="15881" max="15881" width="18.33203125" style="133" customWidth="1"/>
    <col min="15882" max="15882" width="12.109375" style="133" customWidth="1"/>
    <col min="15883" max="15885" width="14" style="133" bestFit="1" customWidth="1"/>
    <col min="15886" max="15886" width="10" style="133"/>
    <col min="15887" max="15887" width="46.109375" style="133" customWidth="1"/>
    <col min="15888" max="15891" width="10" style="133"/>
    <col min="15892" max="15893" width="11.5546875" style="133" bestFit="1" customWidth="1"/>
    <col min="15894" max="16128" width="10" style="133"/>
    <col min="16129" max="16132" width="0" style="133" hidden="1" customWidth="1"/>
    <col min="16133" max="16133" width="0.109375" style="133" customWidth="1"/>
    <col min="16134" max="16134" width="21.109375" style="133" customWidth="1"/>
    <col min="16135" max="16135" width="11.77734375" style="133" customWidth="1"/>
    <col min="16136" max="16136" width="0" style="133" hidden="1" customWidth="1"/>
    <col min="16137" max="16137" width="18.33203125" style="133" customWidth="1"/>
    <col min="16138" max="16138" width="12.109375" style="133" customWidth="1"/>
    <col min="16139" max="16141" width="14" style="133" bestFit="1" customWidth="1"/>
    <col min="16142" max="16142" width="10" style="133"/>
    <col min="16143" max="16143" width="46.109375" style="133" customWidth="1"/>
    <col min="16144" max="16147" width="10" style="133"/>
    <col min="16148" max="16149" width="11.5546875" style="133" bestFit="1" customWidth="1"/>
    <col min="16150" max="16384" width="10" style="133"/>
  </cols>
  <sheetData>
    <row r="1" spans="1:19" s="133" customFormat="1" ht="22.95" customHeight="1">
      <c r="B1" s="154" t="s">
        <v>147</v>
      </c>
      <c r="C1" s="154"/>
      <c r="D1" s="154"/>
      <c r="F1" s="154" t="s">
        <v>147</v>
      </c>
      <c r="G1" s="154"/>
      <c r="H1" s="154"/>
      <c r="I1" s="154"/>
    </row>
    <row r="2" spans="1:19" s="133" customFormat="1" ht="18" customHeight="1">
      <c r="B2" s="224"/>
      <c r="C2" s="225" t="s">
        <v>148</v>
      </c>
      <c r="D2" s="225"/>
      <c r="F2" s="224"/>
      <c r="G2" s="226" t="s">
        <v>148</v>
      </c>
      <c r="H2" s="226"/>
      <c r="I2" s="226"/>
    </row>
    <row r="3" spans="1:19" s="133" customFormat="1" ht="29.25" customHeight="1">
      <c r="A3" s="227"/>
      <c r="B3" s="228" t="s">
        <v>2</v>
      </c>
      <c r="C3" s="229" t="s">
        <v>149</v>
      </c>
      <c r="D3" s="230" t="s">
        <v>3</v>
      </c>
      <c r="F3" s="231" t="s">
        <v>2</v>
      </c>
      <c r="G3" s="232" t="s">
        <v>149</v>
      </c>
      <c r="H3" s="233" t="s">
        <v>17</v>
      </c>
      <c r="I3" s="230" t="s">
        <v>3</v>
      </c>
      <c r="Q3" s="165"/>
    </row>
    <row r="4" spans="1:19" s="133" customFormat="1" ht="18" customHeight="1">
      <c r="A4" s="227"/>
      <c r="B4" s="234" t="s">
        <v>150</v>
      </c>
      <c r="C4" s="235"/>
      <c r="D4" s="236"/>
      <c r="F4" s="141" t="s">
        <v>150</v>
      </c>
      <c r="G4" s="237">
        <v>43</v>
      </c>
      <c r="H4" s="238">
        <v>41</v>
      </c>
      <c r="I4" s="239">
        <f>(G4-H4)/H4*100</f>
        <v>4.8780487804878048</v>
      </c>
    </row>
    <row r="5" spans="1:19" s="133" customFormat="1" ht="18" customHeight="1">
      <c r="A5" s="227"/>
      <c r="B5" s="234" t="s">
        <v>151</v>
      </c>
      <c r="C5" s="235"/>
      <c r="D5" s="143"/>
      <c r="F5" s="141" t="s">
        <v>151</v>
      </c>
      <c r="G5" s="237">
        <v>6</v>
      </c>
      <c r="H5" s="238">
        <v>7</v>
      </c>
      <c r="I5" s="239">
        <f t="shared" ref="I5:I21" si="0">(G5-H5)/H5*100</f>
        <v>-14.285714285714285</v>
      </c>
    </row>
    <row r="6" spans="1:19" s="133" customFormat="1" ht="18" customHeight="1">
      <c r="A6" s="227"/>
      <c r="B6" s="234" t="s">
        <v>152</v>
      </c>
      <c r="C6" s="176"/>
      <c r="D6" s="240"/>
      <c r="F6" s="141" t="s">
        <v>152</v>
      </c>
      <c r="G6" s="241">
        <f>G5/G4*100</f>
        <v>13.953488372093023</v>
      </c>
      <c r="H6" s="241">
        <f>H5/H4*100</f>
        <v>17.073170731707318</v>
      </c>
      <c r="I6" s="239">
        <f>G6-H6</f>
        <v>-3.1196823596142949</v>
      </c>
      <c r="K6" s="145"/>
      <c r="L6" s="145"/>
    </row>
    <row r="7" spans="1:19" s="133" customFormat="1" ht="18" customHeight="1">
      <c r="A7" s="227"/>
      <c r="B7" s="242" t="s">
        <v>153</v>
      </c>
      <c r="C7" s="243"/>
      <c r="D7" s="244"/>
      <c r="E7" s="133">
        <v>647831</v>
      </c>
      <c r="F7" s="245" t="s">
        <v>153</v>
      </c>
      <c r="G7" s="246">
        <v>4195991.5999999996</v>
      </c>
      <c r="H7" s="247">
        <v>4224092.7</v>
      </c>
      <c r="I7" s="239">
        <f t="shared" si="0"/>
        <v>-0.66525765402829729</v>
      </c>
    </row>
    <row r="8" spans="1:19" s="133" customFormat="1" ht="18" customHeight="1">
      <c r="A8" s="227"/>
      <c r="B8" s="242" t="s">
        <v>154</v>
      </c>
      <c r="C8" s="243"/>
      <c r="D8" s="244"/>
      <c r="E8" s="133">
        <v>1083249</v>
      </c>
      <c r="F8" s="245" t="s">
        <v>154</v>
      </c>
      <c r="G8" s="248">
        <v>2796810.9</v>
      </c>
      <c r="H8" s="249">
        <v>2943861.7</v>
      </c>
      <c r="I8" s="239">
        <f t="shared" si="0"/>
        <v>-4.995166722675874</v>
      </c>
    </row>
    <row r="9" spans="1:19" s="133" customFormat="1" ht="18" customHeight="1">
      <c r="A9" s="227"/>
      <c r="B9" s="234" t="s">
        <v>155</v>
      </c>
      <c r="C9" s="243"/>
      <c r="D9" s="244"/>
      <c r="E9" s="133">
        <v>244085</v>
      </c>
      <c r="F9" s="141" t="s">
        <v>156</v>
      </c>
      <c r="G9" s="248">
        <v>462449.8</v>
      </c>
      <c r="H9" s="249">
        <v>471730.2</v>
      </c>
      <c r="I9" s="239">
        <f t="shared" si="0"/>
        <v>-1.9673109756381983</v>
      </c>
    </row>
    <row r="10" spans="1:19" s="133" customFormat="1" ht="18" customHeight="1">
      <c r="A10" s="227"/>
      <c r="B10" s="234" t="s">
        <v>157</v>
      </c>
      <c r="C10" s="243"/>
      <c r="D10" s="244"/>
      <c r="E10" s="133">
        <v>148407</v>
      </c>
      <c r="F10" s="141" t="s">
        <v>158</v>
      </c>
      <c r="G10" s="248">
        <v>213837.7</v>
      </c>
      <c r="H10" s="249">
        <v>228449.7</v>
      </c>
      <c r="I10" s="239">
        <f t="shared" si="0"/>
        <v>-6.3961563530177541</v>
      </c>
    </row>
    <row r="11" spans="1:19" s="133" customFormat="1" ht="18" customHeight="1">
      <c r="A11" s="227"/>
      <c r="B11" s="234" t="s">
        <v>159</v>
      </c>
      <c r="C11" s="243"/>
      <c r="D11" s="244"/>
      <c r="E11" s="133">
        <v>1036</v>
      </c>
      <c r="F11" s="141" t="s">
        <v>160</v>
      </c>
      <c r="G11" s="248">
        <v>3651.6</v>
      </c>
      <c r="H11" s="249">
        <v>2951.9</v>
      </c>
      <c r="I11" s="239">
        <f t="shared" si="0"/>
        <v>23.703377485687177</v>
      </c>
    </row>
    <row r="12" spans="1:19" s="133" customFormat="1" ht="18" customHeight="1">
      <c r="A12" s="227"/>
      <c r="B12" s="242" t="s">
        <v>161</v>
      </c>
      <c r="C12" s="243"/>
      <c r="D12" s="244"/>
      <c r="E12" s="133">
        <v>6159</v>
      </c>
      <c r="F12" s="245" t="s">
        <v>161</v>
      </c>
      <c r="G12" s="248">
        <v>4089.7</v>
      </c>
      <c r="H12" s="249">
        <v>3786.6</v>
      </c>
      <c r="I12" s="239">
        <f t="shared" si="0"/>
        <v>8.0045423334917842</v>
      </c>
    </row>
    <row r="13" spans="1:19" s="133" customFormat="1" ht="18" customHeight="1">
      <c r="A13" s="227"/>
      <c r="B13" s="242" t="s">
        <v>162</v>
      </c>
      <c r="C13" s="243"/>
      <c r="D13" s="244"/>
      <c r="E13" s="133">
        <v>8924</v>
      </c>
      <c r="F13" s="245" t="s">
        <v>162</v>
      </c>
      <c r="G13" s="248">
        <v>9035.9</v>
      </c>
      <c r="H13" s="249">
        <v>9297.5</v>
      </c>
      <c r="I13" s="239">
        <f t="shared" si="0"/>
        <v>-2.8136595859101949</v>
      </c>
      <c r="O13" s="152"/>
      <c r="P13" s="152"/>
      <c r="Q13" s="152"/>
      <c r="R13" s="152"/>
      <c r="S13" s="152"/>
    </row>
    <row r="14" spans="1:19" s="133" customFormat="1" ht="18" customHeight="1">
      <c r="A14" s="227"/>
      <c r="B14" s="242" t="s">
        <v>163</v>
      </c>
      <c r="C14" s="243"/>
      <c r="D14" s="244"/>
      <c r="F14" s="245" t="s">
        <v>163</v>
      </c>
      <c r="G14" s="248">
        <v>78318.3</v>
      </c>
      <c r="H14" s="249">
        <v>86711.7</v>
      </c>
      <c r="I14" s="239">
        <f t="shared" si="0"/>
        <v>-9.6796626060842943</v>
      </c>
      <c r="O14" s="152"/>
      <c r="P14" s="152"/>
      <c r="Q14" s="152"/>
      <c r="R14" s="152"/>
      <c r="S14" s="152"/>
    </row>
    <row r="15" spans="1:19" s="133" customFormat="1" ht="18" customHeight="1">
      <c r="A15" s="227"/>
      <c r="B15" s="242" t="s">
        <v>164</v>
      </c>
      <c r="C15" s="243"/>
      <c r="D15" s="244"/>
      <c r="F15" s="245" t="s">
        <v>164</v>
      </c>
      <c r="G15" s="248">
        <v>-19674.8</v>
      </c>
      <c r="H15" s="249">
        <v>-47686.1</v>
      </c>
      <c r="I15" s="239">
        <f t="shared" si="0"/>
        <v>-58.741016774280141</v>
      </c>
    </row>
    <row r="16" spans="1:19" s="133" customFormat="1" ht="18" customHeight="1">
      <c r="A16" s="227"/>
      <c r="B16" s="242" t="s">
        <v>165</v>
      </c>
      <c r="C16" s="243"/>
      <c r="D16" s="244"/>
      <c r="E16" s="133">
        <v>53817</v>
      </c>
      <c r="F16" s="245" t="s">
        <v>165</v>
      </c>
      <c r="G16" s="248">
        <v>152305.60000000001</v>
      </c>
      <c r="H16" s="249">
        <v>141314.79999999999</v>
      </c>
      <c r="I16" s="239">
        <f t="shared" si="0"/>
        <v>7.7775293175237268</v>
      </c>
      <c r="O16" s="152"/>
      <c r="P16" s="152"/>
      <c r="Q16" s="152"/>
      <c r="R16" s="152"/>
      <c r="S16" s="152"/>
    </row>
    <row r="17" spans="1:21" s="133" customFormat="1" ht="18" customHeight="1">
      <c r="A17" s="227"/>
      <c r="B17" s="234" t="s">
        <v>166</v>
      </c>
      <c r="C17" s="235"/>
      <c r="D17" s="244"/>
      <c r="F17" s="141" t="s">
        <v>166</v>
      </c>
      <c r="G17" s="250"/>
      <c r="H17" s="238"/>
      <c r="I17" s="239"/>
      <c r="O17" s="152"/>
      <c r="P17" s="152"/>
      <c r="Q17" s="152"/>
      <c r="R17" s="152"/>
      <c r="S17" s="152"/>
    </row>
    <row r="18" spans="1:21" s="133" customFormat="1" ht="18" customHeight="1">
      <c r="A18" s="227"/>
      <c r="B18" s="251" t="s">
        <v>167</v>
      </c>
      <c r="C18" s="252"/>
      <c r="D18" s="244"/>
      <c r="E18" s="133">
        <v>50715</v>
      </c>
      <c r="F18" s="253" t="s">
        <v>167</v>
      </c>
      <c r="G18" s="237">
        <v>149623</v>
      </c>
      <c r="H18" s="254">
        <v>134926.1</v>
      </c>
      <c r="I18" s="239">
        <f t="shared" si="0"/>
        <v>10.892555258026427</v>
      </c>
      <c r="O18" s="152"/>
      <c r="P18" s="152"/>
      <c r="Q18" s="152"/>
      <c r="R18" s="152"/>
      <c r="S18" s="152"/>
    </row>
    <row r="19" spans="1:21" s="133" customFormat="1" ht="18" customHeight="1">
      <c r="A19" s="227"/>
      <c r="B19" s="251" t="s">
        <v>168</v>
      </c>
      <c r="C19" s="252"/>
      <c r="D19" s="244"/>
      <c r="E19" s="133">
        <v>4391</v>
      </c>
      <c r="F19" s="253" t="s">
        <v>168</v>
      </c>
      <c r="G19" s="255">
        <v>6008</v>
      </c>
      <c r="H19" s="254">
        <v>8233.7000000000007</v>
      </c>
      <c r="I19" s="239">
        <f t="shared" si="0"/>
        <v>-27.03158968628928</v>
      </c>
      <c r="J19" s="256"/>
      <c r="O19" s="152"/>
      <c r="P19" s="152"/>
      <c r="Q19" s="152"/>
      <c r="R19" s="152"/>
      <c r="S19" s="152"/>
      <c r="T19" s="152"/>
      <c r="U19" s="152"/>
    </row>
    <row r="20" spans="1:21" s="133" customFormat="1" ht="18" customHeight="1">
      <c r="A20" s="227"/>
      <c r="B20" s="251" t="s">
        <v>169</v>
      </c>
      <c r="C20" s="252"/>
      <c r="D20" s="244"/>
      <c r="E20" s="133">
        <v>-15992</v>
      </c>
      <c r="F20" s="253" t="s">
        <v>169</v>
      </c>
      <c r="G20" s="255">
        <v>-3325.4</v>
      </c>
      <c r="H20" s="254">
        <v>-1845</v>
      </c>
      <c r="I20" s="239">
        <f t="shared" si="0"/>
        <v>80.238482384823854</v>
      </c>
      <c r="L20" s="257"/>
      <c r="N20" s="257"/>
      <c r="O20" s="152"/>
      <c r="P20" s="152"/>
      <c r="Q20" s="152"/>
      <c r="R20" s="152"/>
      <c r="S20" s="152"/>
      <c r="T20" s="152"/>
      <c r="U20" s="152"/>
    </row>
    <row r="21" spans="1:21" s="262" customFormat="1" ht="18" customHeight="1">
      <c r="A21" s="258"/>
      <c r="B21" s="259" t="s">
        <v>170</v>
      </c>
      <c r="C21" s="260"/>
      <c r="D21" s="261"/>
      <c r="E21" s="262">
        <v>6936.3</v>
      </c>
      <c r="F21" s="263" t="s">
        <v>170</v>
      </c>
      <c r="G21" s="237">
        <v>10206.5</v>
      </c>
      <c r="H21" s="238">
        <v>7819.3</v>
      </c>
      <c r="I21" s="239">
        <f t="shared" si="0"/>
        <v>30.52958704743391</v>
      </c>
      <c r="J21" s="133"/>
      <c r="O21" s="181"/>
      <c r="P21" s="181"/>
      <c r="Q21" s="181"/>
      <c r="R21" s="181"/>
      <c r="S21" s="181"/>
      <c r="T21" s="133"/>
      <c r="U21" s="133"/>
    </row>
    <row r="22" spans="1:21" s="133" customFormat="1" ht="53.25" customHeight="1">
      <c r="B22" s="264" t="s">
        <v>171</v>
      </c>
      <c r="C22" s="264"/>
      <c r="D22" s="264"/>
      <c r="F22" s="264" t="s">
        <v>172</v>
      </c>
      <c r="G22" s="264"/>
      <c r="H22" s="264"/>
      <c r="I22" s="264"/>
      <c r="O22" s="152"/>
      <c r="P22" s="152"/>
      <c r="Q22" s="152"/>
      <c r="R22" s="152"/>
      <c r="S22" s="152"/>
      <c r="T22" s="152"/>
      <c r="U22" s="152"/>
    </row>
    <row r="23" spans="1:21" s="133" customFormat="1" ht="15.6">
      <c r="B23" s="265" t="s">
        <v>173</v>
      </c>
      <c r="C23" s="265"/>
      <c r="D23" s="265"/>
      <c r="F23" s="265" t="s">
        <v>173</v>
      </c>
      <c r="G23" s="265"/>
      <c r="H23" s="265"/>
      <c r="I23" s="265"/>
      <c r="T23" s="152"/>
      <c r="U23" s="152"/>
    </row>
    <row r="24" spans="1:21" s="133" customFormat="1" ht="15.6">
      <c r="C24" s="266"/>
      <c r="G24" s="266"/>
      <c r="H24" s="266"/>
      <c r="T24" s="152"/>
      <c r="U24" s="152"/>
    </row>
    <row r="25" spans="1:21" s="133" customFormat="1" ht="15.6">
      <c r="C25" s="266"/>
      <c r="G25" s="266"/>
      <c r="H25" s="266"/>
      <c r="T25" s="152"/>
      <c r="U25" s="152"/>
    </row>
    <row r="26" spans="1:21" s="133" customFormat="1" ht="15.6">
      <c r="C26" s="266"/>
      <c r="G26" s="266"/>
      <c r="H26" s="266"/>
      <c r="T26" s="152"/>
      <c r="U26" s="152"/>
    </row>
    <row r="27" spans="1:21" s="133" customFormat="1" ht="15.6">
      <c r="C27" s="266"/>
      <c r="G27" s="266"/>
      <c r="H27" s="266"/>
      <c r="T27" s="152"/>
      <c r="U27" s="152"/>
    </row>
    <row r="28" spans="1:21" s="133" customFormat="1" ht="15.6">
      <c r="C28" s="266"/>
      <c r="G28" s="266"/>
      <c r="H28" s="266"/>
      <c r="T28" s="152"/>
      <c r="U28" s="152"/>
    </row>
    <row r="29" spans="1:21" s="133" customFormat="1" ht="15.6">
      <c r="C29" s="266"/>
      <c r="G29" s="266"/>
      <c r="H29" s="266"/>
      <c r="T29" s="152"/>
      <c r="U29" s="152"/>
    </row>
    <row r="30" spans="1:21" s="133" customFormat="1" ht="15.6">
      <c r="C30" s="266"/>
      <c r="G30" s="266"/>
      <c r="H30" s="266"/>
      <c r="T30" s="152"/>
      <c r="U30" s="152"/>
    </row>
    <row r="31" spans="1:21" s="133" customFormat="1" ht="15.6">
      <c r="C31" s="266"/>
      <c r="G31" s="266"/>
      <c r="H31" s="266"/>
      <c r="T31" s="152"/>
      <c r="U31" s="152"/>
    </row>
    <row r="32" spans="1:21" s="133" customFormat="1" ht="15.6">
      <c r="C32" s="266"/>
      <c r="G32" s="266"/>
      <c r="H32" s="266"/>
      <c r="T32" s="152"/>
      <c r="U32" s="152"/>
    </row>
    <row r="33" spans="3:21" s="133" customFormat="1" ht="15.6">
      <c r="C33" s="266"/>
      <c r="G33" s="266"/>
      <c r="H33" s="266"/>
      <c r="T33" s="152"/>
      <c r="U33" s="152"/>
    </row>
    <row r="34" spans="3:21" s="133" customFormat="1" ht="15.6">
      <c r="C34" s="266"/>
      <c r="G34" s="266"/>
      <c r="H34" s="266"/>
      <c r="O34" s="152"/>
      <c r="P34" s="152"/>
      <c r="Q34" s="152"/>
      <c r="R34" s="152"/>
      <c r="S34" s="152"/>
      <c r="T34" s="152"/>
      <c r="U34" s="152"/>
    </row>
  </sheetData>
  <mergeCells count="8">
    <mergeCell ref="B23:D23"/>
    <mergeCell ref="F23:I23"/>
    <mergeCell ref="B1:D1"/>
    <mergeCell ref="F1:I1"/>
    <mergeCell ref="C2:D2"/>
    <mergeCell ref="G2:I2"/>
    <mergeCell ref="B22:D22"/>
    <mergeCell ref="F22:I22"/>
  </mergeCells>
  <phoneticPr fontId="3" type="noConversion"/>
  <pageMargins left="0.75" right="0.75" top="1" bottom="1" header="0.5" footer="0.5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SheetLayoutView="100" workbookViewId="0">
      <selection activeCell="F31" sqref="F31"/>
    </sheetView>
  </sheetViews>
  <sheetFormatPr defaultColWidth="10" defaultRowHeight="14.4"/>
  <cols>
    <col min="1" max="1" width="38.33203125" customWidth="1"/>
    <col min="2" max="2" width="36.5546875" style="283" customWidth="1"/>
    <col min="257" max="257" width="38.33203125" customWidth="1"/>
    <col min="258" max="258" width="36.5546875" customWidth="1"/>
    <col min="513" max="513" width="38.33203125" customWidth="1"/>
    <col min="514" max="514" width="36.5546875" customWidth="1"/>
    <col min="769" max="769" width="38.33203125" customWidth="1"/>
    <col min="770" max="770" width="36.5546875" customWidth="1"/>
    <col min="1025" max="1025" width="38.33203125" customWidth="1"/>
    <col min="1026" max="1026" width="36.5546875" customWidth="1"/>
    <col min="1281" max="1281" width="38.33203125" customWidth="1"/>
    <col min="1282" max="1282" width="36.5546875" customWidth="1"/>
    <col min="1537" max="1537" width="38.33203125" customWidth="1"/>
    <col min="1538" max="1538" width="36.5546875" customWidth="1"/>
    <col min="1793" max="1793" width="38.33203125" customWidth="1"/>
    <col min="1794" max="1794" width="36.5546875" customWidth="1"/>
    <col min="2049" max="2049" width="38.33203125" customWidth="1"/>
    <col min="2050" max="2050" width="36.5546875" customWidth="1"/>
    <col min="2305" max="2305" width="38.33203125" customWidth="1"/>
    <col min="2306" max="2306" width="36.5546875" customWidth="1"/>
    <col min="2561" max="2561" width="38.33203125" customWidth="1"/>
    <col min="2562" max="2562" width="36.5546875" customWidth="1"/>
    <col min="2817" max="2817" width="38.33203125" customWidth="1"/>
    <col min="2818" max="2818" width="36.5546875" customWidth="1"/>
    <col min="3073" max="3073" width="38.33203125" customWidth="1"/>
    <col min="3074" max="3074" width="36.5546875" customWidth="1"/>
    <col min="3329" max="3329" width="38.33203125" customWidth="1"/>
    <col min="3330" max="3330" width="36.5546875" customWidth="1"/>
    <col min="3585" max="3585" width="38.33203125" customWidth="1"/>
    <col min="3586" max="3586" width="36.5546875" customWidth="1"/>
    <col min="3841" max="3841" width="38.33203125" customWidth="1"/>
    <col min="3842" max="3842" width="36.5546875" customWidth="1"/>
    <col min="4097" max="4097" width="38.33203125" customWidth="1"/>
    <col min="4098" max="4098" width="36.5546875" customWidth="1"/>
    <col min="4353" max="4353" width="38.33203125" customWidth="1"/>
    <col min="4354" max="4354" width="36.5546875" customWidth="1"/>
    <col min="4609" max="4609" width="38.33203125" customWidth="1"/>
    <col min="4610" max="4610" width="36.5546875" customWidth="1"/>
    <col min="4865" max="4865" width="38.33203125" customWidth="1"/>
    <col min="4866" max="4866" width="36.5546875" customWidth="1"/>
    <col min="5121" max="5121" width="38.33203125" customWidth="1"/>
    <col min="5122" max="5122" width="36.5546875" customWidth="1"/>
    <col min="5377" max="5377" width="38.33203125" customWidth="1"/>
    <col min="5378" max="5378" width="36.5546875" customWidth="1"/>
    <col min="5633" max="5633" width="38.33203125" customWidth="1"/>
    <col min="5634" max="5634" width="36.5546875" customWidth="1"/>
    <col min="5889" max="5889" width="38.33203125" customWidth="1"/>
    <col min="5890" max="5890" width="36.5546875" customWidth="1"/>
    <col min="6145" max="6145" width="38.33203125" customWidth="1"/>
    <col min="6146" max="6146" width="36.5546875" customWidth="1"/>
    <col min="6401" max="6401" width="38.33203125" customWidth="1"/>
    <col min="6402" max="6402" width="36.5546875" customWidth="1"/>
    <col min="6657" max="6657" width="38.33203125" customWidth="1"/>
    <col min="6658" max="6658" width="36.5546875" customWidth="1"/>
    <col min="6913" max="6913" width="38.33203125" customWidth="1"/>
    <col min="6914" max="6914" width="36.5546875" customWidth="1"/>
    <col min="7169" max="7169" width="38.33203125" customWidth="1"/>
    <col min="7170" max="7170" width="36.5546875" customWidth="1"/>
    <col min="7425" max="7425" width="38.33203125" customWidth="1"/>
    <col min="7426" max="7426" width="36.5546875" customWidth="1"/>
    <col min="7681" max="7681" width="38.33203125" customWidth="1"/>
    <col min="7682" max="7682" width="36.5546875" customWidth="1"/>
    <col min="7937" max="7937" width="38.33203125" customWidth="1"/>
    <col min="7938" max="7938" width="36.5546875" customWidth="1"/>
    <col min="8193" max="8193" width="38.33203125" customWidth="1"/>
    <col min="8194" max="8194" width="36.5546875" customWidth="1"/>
    <col min="8449" max="8449" width="38.33203125" customWidth="1"/>
    <col min="8450" max="8450" width="36.5546875" customWidth="1"/>
    <col min="8705" max="8705" width="38.33203125" customWidth="1"/>
    <col min="8706" max="8706" width="36.5546875" customWidth="1"/>
    <col min="8961" max="8961" width="38.33203125" customWidth="1"/>
    <col min="8962" max="8962" width="36.5546875" customWidth="1"/>
    <col min="9217" max="9217" width="38.33203125" customWidth="1"/>
    <col min="9218" max="9218" width="36.5546875" customWidth="1"/>
    <col min="9473" max="9473" width="38.33203125" customWidth="1"/>
    <col min="9474" max="9474" width="36.5546875" customWidth="1"/>
    <col min="9729" max="9729" width="38.33203125" customWidth="1"/>
    <col min="9730" max="9730" width="36.5546875" customWidth="1"/>
    <col min="9985" max="9985" width="38.33203125" customWidth="1"/>
    <col min="9986" max="9986" width="36.5546875" customWidth="1"/>
    <col min="10241" max="10241" width="38.33203125" customWidth="1"/>
    <col min="10242" max="10242" width="36.5546875" customWidth="1"/>
    <col min="10497" max="10497" width="38.33203125" customWidth="1"/>
    <col min="10498" max="10498" width="36.5546875" customWidth="1"/>
    <col min="10753" max="10753" width="38.33203125" customWidth="1"/>
    <col min="10754" max="10754" width="36.5546875" customWidth="1"/>
    <col min="11009" max="11009" width="38.33203125" customWidth="1"/>
    <col min="11010" max="11010" width="36.5546875" customWidth="1"/>
    <col min="11265" max="11265" width="38.33203125" customWidth="1"/>
    <col min="11266" max="11266" width="36.5546875" customWidth="1"/>
    <col min="11521" max="11521" width="38.33203125" customWidth="1"/>
    <col min="11522" max="11522" width="36.5546875" customWidth="1"/>
    <col min="11777" max="11777" width="38.33203125" customWidth="1"/>
    <col min="11778" max="11778" width="36.5546875" customWidth="1"/>
    <col min="12033" max="12033" width="38.33203125" customWidth="1"/>
    <col min="12034" max="12034" width="36.5546875" customWidth="1"/>
    <col min="12289" max="12289" width="38.33203125" customWidth="1"/>
    <col min="12290" max="12290" width="36.5546875" customWidth="1"/>
    <col min="12545" max="12545" width="38.33203125" customWidth="1"/>
    <col min="12546" max="12546" width="36.5546875" customWidth="1"/>
    <col min="12801" max="12801" width="38.33203125" customWidth="1"/>
    <col min="12802" max="12802" width="36.5546875" customWidth="1"/>
    <col min="13057" max="13057" width="38.33203125" customWidth="1"/>
    <col min="13058" max="13058" width="36.5546875" customWidth="1"/>
    <col min="13313" max="13313" width="38.33203125" customWidth="1"/>
    <col min="13314" max="13314" width="36.5546875" customWidth="1"/>
    <col min="13569" max="13569" width="38.33203125" customWidth="1"/>
    <col min="13570" max="13570" width="36.5546875" customWidth="1"/>
    <col min="13825" max="13825" width="38.33203125" customWidth="1"/>
    <col min="13826" max="13826" width="36.5546875" customWidth="1"/>
    <col min="14081" max="14081" width="38.33203125" customWidth="1"/>
    <col min="14082" max="14082" width="36.5546875" customWidth="1"/>
    <col min="14337" max="14337" width="38.33203125" customWidth="1"/>
    <col min="14338" max="14338" width="36.5546875" customWidth="1"/>
    <col min="14593" max="14593" width="38.33203125" customWidth="1"/>
    <col min="14594" max="14594" width="36.5546875" customWidth="1"/>
    <col min="14849" max="14849" width="38.33203125" customWidth="1"/>
    <col min="14850" max="14850" width="36.5546875" customWidth="1"/>
    <col min="15105" max="15105" width="38.33203125" customWidth="1"/>
    <col min="15106" max="15106" width="36.5546875" customWidth="1"/>
    <col min="15361" max="15361" width="38.33203125" customWidth="1"/>
    <col min="15362" max="15362" width="36.5546875" customWidth="1"/>
    <col min="15617" max="15617" width="38.33203125" customWidth="1"/>
    <col min="15618" max="15618" width="36.5546875" customWidth="1"/>
    <col min="15873" max="15873" width="38.33203125" customWidth="1"/>
    <col min="15874" max="15874" width="36.5546875" customWidth="1"/>
    <col min="16129" max="16129" width="38.33203125" customWidth="1"/>
    <col min="16130" max="16130" width="36.5546875" customWidth="1"/>
  </cols>
  <sheetData>
    <row r="1" spans="1:2" ht="18" thickBot="1">
      <c r="A1" s="267" t="s">
        <v>174</v>
      </c>
      <c r="B1" s="268"/>
    </row>
    <row r="2" spans="1:2" ht="15.6">
      <c r="A2" s="269" t="s">
        <v>2</v>
      </c>
      <c r="B2" s="270" t="s">
        <v>3</v>
      </c>
    </row>
    <row r="3" spans="1:2" ht="15.6">
      <c r="A3" s="271" t="s">
        <v>175</v>
      </c>
      <c r="B3" s="272">
        <v>-0.9</v>
      </c>
    </row>
    <row r="4" spans="1:2" ht="15.6">
      <c r="A4" s="271" t="s">
        <v>176</v>
      </c>
      <c r="B4" s="272">
        <v>65</v>
      </c>
    </row>
    <row r="5" spans="1:2" ht="15.6">
      <c r="A5" s="273" t="s">
        <v>177</v>
      </c>
      <c r="B5" s="272"/>
    </row>
    <row r="6" spans="1:2" ht="15.6">
      <c r="A6" s="274" t="s">
        <v>178</v>
      </c>
      <c r="B6" s="272">
        <v>-0.9</v>
      </c>
    </row>
    <row r="7" spans="1:2" ht="15.6">
      <c r="A7" s="275" t="s">
        <v>179</v>
      </c>
      <c r="B7" s="272">
        <v>45.4</v>
      </c>
    </row>
    <row r="8" spans="1:2" ht="15.6">
      <c r="A8" s="275" t="s">
        <v>180</v>
      </c>
      <c r="B8" s="272">
        <v>-5.8</v>
      </c>
    </row>
    <row r="9" spans="1:2" ht="15.6">
      <c r="A9" s="276" t="s">
        <v>181</v>
      </c>
      <c r="B9" s="272">
        <v>-0.5</v>
      </c>
    </row>
    <row r="10" spans="1:2" ht="15.6">
      <c r="A10" s="277" t="s">
        <v>182</v>
      </c>
      <c r="B10" s="272"/>
    </row>
    <row r="11" spans="1:2" ht="15.6">
      <c r="A11" s="275" t="s">
        <v>183</v>
      </c>
      <c r="B11" s="272">
        <v>47.2</v>
      </c>
    </row>
    <row r="12" spans="1:2" ht="15.6">
      <c r="A12" s="275" t="s">
        <v>184</v>
      </c>
      <c r="B12" s="272">
        <v>-6.5</v>
      </c>
    </row>
    <row r="13" spans="1:2" ht="15.6">
      <c r="A13" s="275" t="s">
        <v>185</v>
      </c>
      <c r="B13" s="272">
        <v>-6.5</v>
      </c>
    </row>
    <row r="14" spans="1:2" ht="15.6">
      <c r="A14" s="275" t="s">
        <v>186</v>
      </c>
      <c r="B14" s="272">
        <v>27.8</v>
      </c>
    </row>
    <row r="15" spans="1:2" ht="15.6">
      <c r="A15" s="273" t="s">
        <v>187</v>
      </c>
      <c r="B15" s="272"/>
    </row>
    <row r="16" spans="1:2" ht="15.6">
      <c r="A16" s="278" t="s">
        <v>188</v>
      </c>
      <c r="B16" s="272">
        <v>-7.3</v>
      </c>
    </row>
    <row r="17" spans="1:2" ht="15.6">
      <c r="A17" s="278" t="s">
        <v>189</v>
      </c>
      <c r="B17" s="272">
        <v>29.9</v>
      </c>
    </row>
    <row r="18" spans="1:2" ht="15.6">
      <c r="A18" s="278" t="s">
        <v>190</v>
      </c>
      <c r="B18" s="272">
        <v>25</v>
      </c>
    </row>
    <row r="19" spans="1:2" ht="15.6">
      <c r="A19" s="278" t="s">
        <v>191</v>
      </c>
      <c r="B19" s="272">
        <v>88.1</v>
      </c>
    </row>
    <row r="20" spans="1:2" ht="16.2" thickBot="1">
      <c r="A20" s="279" t="s">
        <v>192</v>
      </c>
      <c r="B20" s="280">
        <v>11.1</v>
      </c>
    </row>
    <row r="21" spans="1:2" ht="48" customHeight="1">
      <c r="A21" s="281" t="s">
        <v>193</v>
      </c>
      <c r="B21" s="282"/>
    </row>
  </sheetData>
  <mergeCells count="2">
    <mergeCell ref="A1:B1"/>
    <mergeCell ref="A21:B21"/>
  </mergeCells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B1" workbookViewId="0">
      <selection activeCell="I8" sqref="I8"/>
    </sheetView>
  </sheetViews>
  <sheetFormatPr defaultColWidth="10" defaultRowHeight="15.6"/>
  <cols>
    <col min="1" max="1" width="10" style="53" hidden="1" customWidth="1"/>
    <col min="2" max="2" width="25.77734375" style="53" customWidth="1"/>
    <col min="3" max="3" width="21" style="53" customWidth="1"/>
    <col min="4" max="4" width="17.44140625" style="53" customWidth="1"/>
    <col min="5" max="5" width="17.44140625" style="53" hidden="1" customWidth="1"/>
    <col min="6" max="6" width="17.44140625" style="53" customWidth="1"/>
    <col min="7" max="256" width="10" style="53"/>
    <col min="257" max="257" width="0" style="53" hidden="1" customWidth="1"/>
    <col min="258" max="258" width="25.77734375" style="53" customWidth="1"/>
    <col min="259" max="259" width="21" style="53" customWidth="1"/>
    <col min="260" max="260" width="17.44140625" style="53" customWidth="1"/>
    <col min="261" max="261" width="0" style="53" hidden="1" customWidth="1"/>
    <col min="262" max="262" width="17.44140625" style="53" customWidth="1"/>
    <col min="263" max="512" width="10" style="53"/>
    <col min="513" max="513" width="0" style="53" hidden="1" customWidth="1"/>
    <col min="514" max="514" width="25.77734375" style="53" customWidth="1"/>
    <col min="515" max="515" width="21" style="53" customWidth="1"/>
    <col min="516" max="516" width="17.44140625" style="53" customWidth="1"/>
    <col min="517" max="517" width="0" style="53" hidden="1" customWidth="1"/>
    <col min="518" max="518" width="17.44140625" style="53" customWidth="1"/>
    <col min="519" max="768" width="10" style="53"/>
    <col min="769" max="769" width="0" style="53" hidden="1" customWidth="1"/>
    <col min="770" max="770" width="25.77734375" style="53" customWidth="1"/>
    <col min="771" max="771" width="21" style="53" customWidth="1"/>
    <col min="772" max="772" width="17.44140625" style="53" customWidth="1"/>
    <col min="773" max="773" width="0" style="53" hidden="1" customWidth="1"/>
    <col min="774" max="774" width="17.44140625" style="53" customWidth="1"/>
    <col min="775" max="1024" width="10" style="53"/>
    <col min="1025" max="1025" width="0" style="53" hidden="1" customWidth="1"/>
    <col min="1026" max="1026" width="25.77734375" style="53" customWidth="1"/>
    <col min="1027" max="1027" width="21" style="53" customWidth="1"/>
    <col min="1028" max="1028" width="17.44140625" style="53" customWidth="1"/>
    <col min="1029" max="1029" width="0" style="53" hidden="1" customWidth="1"/>
    <col min="1030" max="1030" width="17.44140625" style="53" customWidth="1"/>
    <col min="1031" max="1280" width="10" style="53"/>
    <col min="1281" max="1281" width="0" style="53" hidden="1" customWidth="1"/>
    <col min="1282" max="1282" width="25.77734375" style="53" customWidth="1"/>
    <col min="1283" max="1283" width="21" style="53" customWidth="1"/>
    <col min="1284" max="1284" width="17.44140625" style="53" customWidth="1"/>
    <col min="1285" max="1285" width="0" style="53" hidden="1" customWidth="1"/>
    <col min="1286" max="1286" width="17.44140625" style="53" customWidth="1"/>
    <col min="1287" max="1536" width="10" style="53"/>
    <col min="1537" max="1537" width="0" style="53" hidden="1" customWidth="1"/>
    <col min="1538" max="1538" width="25.77734375" style="53" customWidth="1"/>
    <col min="1539" max="1539" width="21" style="53" customWidth="1"/>
    <col min="1540" max="1540" width="17.44140625" style="53" customWidth="1"/>
    <col min="1541" max="1541" width="0" style="53" hidden="1" customWidth="1"/>
    <col min="1542" max="1542" width="17.44140625" style="53" customWidth="1"/>
    <col min="1543" max="1792" width="10" style="53"/>
    <col min="1793" max="1793" width="0" style="53" hidden="1" customWidth="1"/>
    <col min="1794" max="1794" width="25.77734375" style="53" customWidth="1"/>
    <col min="1795" max="1795" width="21" style="53" customWidth="1"/>
    <col min="1796" max="1796" width="17.44140625" style="53" customWidth="1"/>
    <col min="1797" max="1797" width="0" style="53" hidden="1" customWidth="1"/>
    <col min="1798" max="1798" width="17.44140625" style="53" customWidth="1"/>
    <col min="1799" max="2048" width="10" style="53"/>
    <col min="2049" max="2049" width="0" style="53" hidden="1" customWidth="1"/>
    <col min="2050" max="2050" width="25.77734375" style="53" customWidth="1"/>
    <col min="2051" max="2051" width="21" style="53" customWidth="1"/>
    <col min="2052" max="2052" width="17.44140625" style="53" customWidth="1"/>
    <col min="2053" max="2053" width="0" style="53" hidden="1" customWidth="1"/>
    <col min="2054" max="2054" width="17.44140625" style="53" customWidth="1"/>
    <col min="2055" max="2304" width="10" style="53"/>
    <col min="2305" max="2305" width="0" style="53" hidden="1" customWidth="1"/>
    <col min="2306" max="2306" width="25.77734375" style="53" customWidth="1"/>
    <col min="2307" max="2307" width="21" style="53" customWidth="1"/>
    <col min="2308" max="2308" width="17.44140625" style="53" customWidth="1"/>
    <col min="2309" max="2309" width="0" style="53" hidden="1" customWidth="1"/>
    <col min="2310" max="2310" width="17.44140625" style="53" customWidth="1"/>
    <col min="2311" max="2560" width="10" style="53"/>
    <col min="2561" max="2561" width="0" style="53" hidden="1" customWidth="1"/>
    <col min="2562" max="2562" width="25.77734375" style="53" customWidth="1"/>
    <col min="2563" max="2563" width="21" style="53" customWidth="1"/>
    <col min="2564" max="2564" width="17.44140625" style="53" customWidth="1"/>
    <col min="2565" max="2565" width="0" style="53" hidden="1" customWidth="1"/>
    <col min="2566" max="2566" width="17.44140625" style="53" customWidth="1"/>
    <col min="2567" max="2816" width="10" style="53"/>
    <col min="2817" max="2817" width="0" style="53" hidden="1" customWidth="1"/>
    <col min="2818" max="2818" width="25.77734375" style="53" customWidth="1"/>
    <col min="2819" max="2819" width="21" style="53" customWidth="1"/>
    <col min="2820" max="2820" width="17.44140625" style="53" customWidth="1"/>
    <col min="2821" max="2821" width="0" style="53" hidden="1" customWidth="1"/>
    <col min="2822" max="2822" width="17.44140625" style="53" customWidth="1"/>
    <col min="2823" max="3072" width="10" style="53"/>
    <col min="3073" max="3073" width="0" style="53" hidden="1" customWidth="1"/>
    <col min="3074" max="3074" width="25.77734375" style="53" customWidth="1"/>
    <col min="3075" max="3075" width="21" style="53" customWidth="1"/>
    <col min="3076" max="3076" width="17.44140625" style="53" customWidth="1"/>
    <col min="3077" max="3077" width="0" style="53" hidden="1" customWidth="1"/>
    <col min="3078" max="3078" width="17.44140625" style="53" customWidth="1"/>
    <col min="3079" max="3328" width="10" style="53"/>
    <col min="3329" max="3329" width="0" style="53" hidden="1" customWidth="1"/>
    <col min="3330" max="3330" width="25.77734375" style="53" customWidth="1"/>
    <col min="3331" max="3331" width="21" style="53" customWidth="1"/>
    <col min="3332" max="3332" width="17.44140625" style="53" customWidth="1"/>
    <col min="3333" max="3333" width="0" style="53" hidden="1" customWidth="1"/>
    <col min="3334" max="3334" width="17.44140625" style="53" customWidth="1"/>
    <col min="3335" max="3584" width="10" style="53"/>
    <col min="3585" max="3585" width="0" style="53" hidden="1" customWidth="1"/>
    <col min="3586" max="3586" width="25.77734375" style="53" customWidth="1"/>
    <col min="3587" max="3587" width="21" style="53" customWidth="1"/>
    <col min="3588" max="3588" width="17.44140625" style="53" customWidth="1"/>
    <col min="3589" max="3589" width="0" style="53" hidden="1" customWidth="1"/>
    <col min="3590" max="3590" width="17.44140625" style="53" customWidth="1"/>
    <col min="3591" max="3840" width="10" style="53"/>
    <col min="3841" max="3841" width="0" style="53" hidden="1" customWidth="1"/>
    <col min="3842" max="3842" width="25.77734375" style="53" customWidth="1"/>
    <col min="3843" max="3843" width="21" style="53" customWidth="1"/>
    <col min="3844" max="3844" width="17.44140625" style="53" customWidth="1"/>
    <col min="3845" max="3845" width="0" style="53" hidden="1" customWidth="1"/>
    <col min="3846" max="3846" width="17.44140625" style="53" customWidth="1"/>
    <col min="3847" max="4096" width="10" style="53"/>
    <col min="4097" max="4097" width="0" style="53" hidden="1" customWidth="1"/>
    <col min="4098" max="4098" width="25.77734375" style="53" customWidth="1"/>
    <col min="4099" max="4099" width="21" style="53" customWidth="1"/>
    <col min="4100" max="4100" width="17.44140625" style="53" customWidth="1"/>
    <col min="4101" max="4101" width="0" style="53" hidden="1" customWidth="1"/>
    <col min="4102" max="4102" width="17.44140625" style="53" customWidth="1"/>
    <col min="4103" max="4352" width="10" style="53"/>
    <col min="4353" max="4353" width="0" style="53" hidden="1" customWidth="1"/>
    <col min="4354" max="4354" width="25.77734375" style="53" customWidth="1"/>
    <col min="4355" max="4355" width="21" style="53" customWidth="1"/>
    <col min="4356" max="4356" width="17.44140625" style="53" customWidth="1"/>
    <col min="4357" max="4357" width="0" style="53" hidden="1" customWidth="1"/>
    <col min="4358" max="4358" width="17.44140625" style="53" customWidth="1"/>
    <col min="4359" max="4608" width="10" style="53"/>
    <col min="4609" max="4609" width="0" style="53" hidden="1" customWidth="1"/>
    <col min="4610" max="4610" width="25.77734375" style="53" customWidth="1"/>
    <col min="4611" max="4611" width="21" style="53" customWidth="1"/>
    <col min="4612" max="4612" width="17.44140625" style="53" customWidth="1"/>
    <col min="4613" max="4613" width="0" style="53" hidden="1" customWidth="1"/>
    <col min="4614" max="4614" width="17.44140625" style="53" customWidth="1"/>
    <col min="4615" max="4864" width="10" style="53"/>
    <col min="4865" max="4865" width="0" style="53" hidden="1" customWidth="1"/>
    <col min="4866" max="4866" width="25.77734375" style="53" customWidth="1"/>
    <col min="4867" max="4867" width="21" style="53" customWidth="1"/>
    <col min="4868" max="4868" width="17.44140625" style="53" customWidth="1"/>
    <col min="4869" max="4869" width="0" style="53" hidden="1" customWidth="1"/>
    <col min="4870" max="4870" width="17.44140625" style="53" customWidth="1"/>
    <col min="4871" max="5120" width="10" style="53"/>
    <col min="5121" max="5121" width="0" style="53" hidden="1" customWidth="1"/>
    <col min="5122" max="5122" width="25.77734375" style="53" customWidth="1"/>
    <col min="5123" max="5123" width="21" style="53" customWidth="1"/>
    <col min="5124" max="5124" width="17.44140625" style="53" customWidth="1"/>
    <col min="5125" max="5125" width="0" style="53" hidden="1" customWidth="1"/>
    <col min="5126" max="5126" width="17.44140625" style="53" customWidth="1"/>
    <col min="5127" max="5376" width="10" style="53"/>
    <col min="5377" max="5377" width="0" style="53" hidden="1" customWidth="1"/>
    <col min="5378" max="5378" width="25.77734375" style="53" customWidth="1"/>
    <col min="5379" max="5379" width="21" style="53" customWidth="1"/>
    <col min="5380" max="5380" width="17.44140625" style="53" customWidth="1"/>
    <col min="5381" max="5381" width="0" style="53" hidden="1" customWidth="1"/>
    <col min="5382" max="5382" width="17.44140625" style="53" customWidth="1"/>
    <col min="5383" max="5632" width="10" style="53"/>
    <col min="5633" max="5633" width="0" style="53" hidden="1" customWidth="1"/>
    <col min="5634" max="5634" width="25.77734375" style="53" customWidth="1"/>
    <col min="5635" max="5635" width="21" style="53" customWidth="1"/>
    <col min="5636" max="5636" width="17.44140625" style="53" customWidth="1"/>
    <col min="5637" max="5637" width="0" style="53" hidden="1" customWidth="1"/>
    <col min="5638" max="5638" width="17.44140625" style="53" customWidth="1"/>
    <col min="5639" max="5888" width="10" style="53"/>
    <col min="5889" max="5889" width="0" style="53" hidden="1" customWidth="1"/>
    <col min="5890" max="5890" width="25.77734375" style="53" customWidth="1"/>
    <col min="5891" max="5891" width="21" style="53" customWidth="1"/>
    <col min="5892" max="5892" width="17.44140625" style="53" customWidth="1"/>
    <col min="5893" max="5893" width="0" style="53" hidden="1" customWidth="1"/>
    <col min="5894" max="5894" width="17.44140625" style="53" customWidth="1"/>
    <col min="5895" max="6144" width="10" style="53"/>
    <col min="6145" max="6145" width="0" style="53" hidden="1" customWidth="1"/>
    <col min="6146" max="6146" width="25.77734375" style="53" customWidth="1"/>
    <col min="6147" max="6147" width="21" style="53" customWidth="1"/>
    <col min="6148" max="6148" width="17.44140625" style="53" customWidth="1"/>
    <col min="6149" max="6149" width="0" style="53" hidden="1" customWidth="1"/>
    <col min="6150" max="6150" width="17.44140625" style="53" customWidth="1"/>
    <col min="6151" max="6400" width="10" style="53"/>
    <col min="6401" max="6401" width="0" style="53" hidden="1" customWidth="1"/>
    <col min="6402" max="6402" width="25.77734375" style="53" customWidth="1"/>
    <col min="6403" max="6403" width="21" style="53" customWidth="1"/>
    <col min="6404" max="6404" width="17.44140625" style="53" customWidth="1"/>
    <col min="6405" max="6405" width="0" style="53" hidden="1" customWidth="1"/>
    <col min="6406" max="6406" width="17.44140625" style="53" customWidth="1"/>
    <col min="6407" max="6656" width="10" style="53"/>
    <col min="6657" max="6657" width="0" style="53" hidden="1" customWidth="1"/>
    <col min="6658" max="6658" width="25.77734375" style="53" customWidth="1"/>
    <col min="6659" max="6659" width="21" style="53" customWidth="1"/>
    <col min="6660" max="6660" width="17.44140625" style="53" customWidth="1"/>
    <col min="6661" max="6661" width="0" style="53" hidden="1" customWidth="1"/>
    <col min="6662" max="6662" width="17.44140625" style="53" customWidth="1"/>
    <col min="6663" max="6912" width="10" style="53"/>
    <col min="6913" max="6913" width="0" style="53" hidden="1" customWidth="1"/>
    <col min="6914" max="6914" width="25.77734375" style="53" customWidth="1"/>
    <col min="6915" max="6915" width="21" style="53" customWidth="1"/>
    <col min="6916" max="6916" width="17.44140625" style="53" customWidth="1"/>
    <col min="6917" max="6917" width="0" style="53" hidden="1" customWidth="1"/>
    <col min="6918" max="6918" width="17.44140625" style="53" customWidth="1"/>
    <col min="6919" max="7168" width="10" style="53"/>
    <col min="7169" max="7169" width="0" style="53" hidden="1" customWidth="1"/>
    <col min="7170" max="7170" width="25.77734375" style="53" customWidth="1"/>
    <col min="7171" max="7171" width="21" style="53" customWidth="1"/>
    <col min="7172" max="7172" width="17.44140625" style="53" customWidth="1"/>
    <col min="7173" max="7173" width="0" style="53" hidden="1" customWidth="1"/>
    <col min="7174" max="7174" width="17.44140625" style="53" customWidth="1"/>
    <col min="7175" max="7424" width="10" style="53"/>
    <col min="7425" max="7425" width="0" style="53" hidden="1" customWidth="1"/>
    <col min="7426" max="7426" width="25.77734375" style="53" customWidth="1"/>
    <col min="7427" max="7427" width="21" style="53" customWidth="1"/>
    <col min="7428" max="7428" width="17.44140625" style="53" customWidth="1"/>
    <col min="7429" max="7429" width="0" style="53" hidden="1" customWidth="1"/>
    <col min="7430" max="7430" width="17.44140625" style="53" customWidth="1"/>
    <col min="7431" max="7680" width="10" style="53"/>
    <col min="7681" max="7681" width="0" style="53" hidden="1" customWidth="1"/>
    <col min="7682" max="7682" width="25.77734375" style="53" customWidth="1"/>
    <col min="7683" max="7683" width="21" style="53" customWidth="1"/>
    <col min="7684" max="7684" width="17.44140625" style="53" customWidth="1"/>
    <col min="7685" max="7685" width="0" style="53" hidden="1" customWidth="1"/>
    <col min="7686" max="7686" width="17.44140625" style="53" customWidth="1"/>
    <col min="7687" max="7936" width="10" style="53"/>
    <col min="7937" max="7937" width="0" style="53" hidden="1" customWidth="1"/>
    <col min="7938" max="7938" width="25.77734375" style="53" customWidth="1"/>
    <col min="7939" max="7939" width="21" style="53" customWidth="1"/>
    <col min="7940" max="7940" width="17.44140625" style="53" customWidth="1"/>
    <col min="7941" max="7941" width="0" style="53" hidden="1" customWidth="1"/>
    <col min="7942" max="7942" width="17.44140625" style="53" customWidth="1"/>
    <col min="7943" max="8192" width="10" style="53"/>
    <col min="8193" max="8193" width="0" style="53" hidden="1" customWidth="1"/>
    <col min="8194" max="8194" width="25.77734375" style="53" customWidth="1"/>
    <col min="8195" max="8195" width="21" style="53" customWidth="1"/>
    <col min="8196" max="8196" width="17.44140625" style="53" customWidth="1"/>
    <col min="8197" max="8197" width="0" style="53" hidden="1" customWidth="1"/>
    <col min="8198" max="8198" width="17.44140625" style="53" customWidth="1"/>
    <col min="8199" max="8448" width="10" style="53"/>
    <col min="8449" max="8449" width="0" style="53" hidden="1" customWidth="1"/>
    <col min="8450" max="8450" width="25.77734375" style="53" customWidth="1"/>
    <col min="8451" max="8451" width="21" style="53" customWidth="1"/>
    <col min="8452" max="8452" width="17.44140625" style="53" customWidth="1"/>
    <col min="8453" max="8453" width="0" style="53" hidden="1" customWidth="1"/>
    <col min="8454" max="8454" width="17.44140625" style="53" customWidth="1"/>
    <col min="8455" max="8704" width="10" style="53"/>
    <col min="8705" max="8705" width="0" style="53" hidden="1" customWidth="1"/>
    <col min="8706" max="8706" width="25.77734375" style="53" customWidth="1"/>
    <col min="8707" max="8707" width="21" style="53" customWidth="1"/>
    <col min="8708" max="8708" width="17.44140625" style="53" customWidth="1"/>
    <col min="8709" max="8709" width="0" style="53" hidden="1" customWidth="1"/>
    <col min="8710" max="8710" width="17.44140625" style="53" customWidth="1"/>
    <col min="8711" max="8960" width="10" style="53"/>
    <col min="8961" max="8961" width="0" style="53" hidden="1" customWidth="1"/>
    <col min="8962" max="8962" width="25.77734375" style="53" customWidth="1"/>
    <col min="8963" max="8963" width="21" style="53" customWidth="1"/>
    <col min="8964" max="8964" width="17.44140625" style="53" customWidth="1"/>
    <col min="8965" max="8965" width="0" style="53" hidden="1" customWidth="1"/>
    <col min="8966" max="8966" width="17.44140625" style="53" customWidth="1"/>
    <col min="8967" max="9216" width="10" style="53"/>
    <col min="9217" max="9217" width="0" style="53" hidden="1" customWidth="1"/>
    <col min="9218" max="9218" width="25.77734375" style="53" customWidth="1"/>
    <col min="9219" max="9219" width="21" style="53" customWidth="1"/>
    <col min="9220" max="9220" width="17.44140625" style="53" customWidth="1"/>
    <col min="9221" max="9221" width="0" style="53" hidden="1" customWidth="1"/>
    <col min="9222" max="9222" width="17.44140625" style="53" customWidth="1"/>
    <col min="9223" max="9472" width="10" style="53"/>
    <col min="9473" max="9473" width="0" style="53" hidden="1" customWidth="1"/>
    <col min="9474" max="9474" width="25.77734375" style="53" customWidth="1"/>
    <col min="9475" max="9475" width="21" style="53" customWidth="1"/>
    <col min="9476" max="9476" width="17.44140625" style="53" customWidth="1"/>
    <col min="9477" max="9477" width="0" style="53" hidden="1" customWidth="1"/>
    <col min="9478" max="9478" width="17.44140625" style="53" customWidth="1"/>
    <col min="9479" max="9728" width="10" style="53"/>
    <col min="9729" max="9729" width="0" style="53" hidden="1" customWidth="1"/>
    <col min="9730" max="9730" width="25.77734375" style="53" customWidth="1"/>
    <col min="9731" max="9731" width="21" style="53" customWidth="1"/>
    <col min="9732" max="9732" width="17.44140625" style="53" customWidth="1"/>
    <col min="9733" max="9733" width="0" style="53" hidden="1" customWidth="1"/>
    <col min="9734" max="9734" width="17.44140625" style="53" customWidth="1"/>
    <col min="9735" max="9984" width="10" style="53"/>
    <col min="9985" max="9985" width="0" style="53" hidden="1" customWidth="1"/>
    <col min="9986" max="9986" width="25.77734375" style="53" customWidth="1"/>
    <col min="9987" max="9987" width="21" style="53" customWidth="1"/>
    <col min="9988" max="9988" width="17.44140625" style="53" customWidth="1"/>
    <col min="9989" max="9989" width="0" style="53" hidden="1" customWidth="1"/>
    <col min="9990" max="9990" width="17.44140625" style="53" customWidth="1"/>
    <col min="9991" max="10240" width="10" style="53"/>
    <col min="10241" max="10241" width="0" style="53" hidden="1" customWidth="1"/>
    <col min="10242" max="10242" width="25.77734375" style="53" customWidth="1"/>
    <col min="10243" max="10243" width="21" style="53" customWidth="1"/>
    <col min="10244" max="10244" width="17.44140625" style="53" customWidth="1"/>
    <col min="10245" max="10245" width="0" style="53" hidden="1" customWidth="1"/>
    <col min="10246" max="10246" width="17.44140625" style="53" customWidth="1"/>
    <col min="10247" max="10496" width="10" style="53"/>
    <col min="10497" max="10497" width="0" style="53" hidden="1" customWidth="1"/>
    <col min="10498" max="10498" width="25.77734375" style="53" customWidth="1"/>
    <col min="10499" max="10499" width="21" style="53" customWidth="1"/>
    <col min="10500" max="10500" width="17.44140625" style="53" customWidth="1"/>
    <col min="10501" max="10501" width="0" style="53" hidden="1" customWidth="1"/>
    <col min="10502" max="10502" width="17.44140625" style="53" customWidth="1"/>
    <col min="10503" max="10752" width="10" style="53"/>
    <col min="10753" max="10753" width="0" style="53" hidden="1" customWidth="1"/>
    <col min="10754" max="10754" width="25.77734375" style="53" customWidth="1"/>
    <col min="10755" max="10755" width="21" style="53" customWidth="1"/>
    <col min="10756" max="10756" width="17.44140625" style="53" customWidth="1"/>
    <col min="10757" max="10757" width="0" style="53" hidden="1" customWidth="1"/>
    <col min="10758" max="10758" width="17.44140625" style="53" customWidth="1"/>
    <col min="10759" max="11008" width="10" style="53"/>
    <col min="11009" max="11009" width="0" style="53" hidden="1" customWidth="1"/>
    <col min="11010" max="11010" width="25.77734375" style="53" customWidth="1"/>
    <col min="11011" max="11011" width="21" style="53" customWidth="1"/>
    <col min="11012" max="11012" width="17.44140625" style="53" customWidth="1"/>
    <col min="11013" max="11013" width="0" style="53" hidden="1" customWidth="1"/>
    <col min="11014" max="11014" width="17.44140625" style="53" customWidth="1"/>
    <col min="11015" max="11264" width="10" style="53"/>
    <col min="11265" max="11265" width="0" style="53" hidden="1" customWidth="1"/>
    <col min="11266" max="11266" width="25.77734375" style="53" customWidth="1"/>
    <col min="11267" max="11267" width="21" style="53" customWidth="1"/>
    <col min="11268" max="11268" width="17.44140625" style="53" customWidth="1"/>
    <col min="11269" max="11269" width="0" style="53" hidden="1" customWidth="1"/>
    <col min="11270" max="11270" width="17.44140625" style="53" customWidth="1"/>
    <col min="11271" max="11520" width="10" style="53"/>
    <col min="11521" max="11521" width="0" style="53" hidden="1" customWidth="1"/>
    <col min="11522" max="11522" width="25.77734375" style="53" customWidth="1"/>
    <col min="11523" max="11523" width="21" style="53" customWidth="1"/>
    <col min="11524" max="11524" width="17.44140625" style="53" customWidth="1"/>
    <col min="11525" max="11525" width="0" style="53" hidden="1" customWidth="1"/>
    <col min="11526" max="11526" width="17.44140625" style="53" customWidth="1"/>
    <col min="11527" max="11776" width="10" style="53"/>
    <col min="11777" max="11777" width="0" style="53" hidden="1" customWidth="1"/>
    <col min="11778" max="11778" width="25.77734375" style="53" customWidth="1"/>
    <col min="11779" max="11779" width="21" style="53" customWidth="1"/>
    <col min="11780" max="11780" width="17.44140625" style="53" customWidth="1"/>
    <col min="11781" max="11781" width="0" style="53" hidden="1" customWidth="1"/>
    <col min="11782" max="11782" width="17.44140625" style="53" customWidth="1"/>
    <col min="11783" max="12032" width="10" style="53"/>
    <col min="12033" max="12033" width="0" style="53" hidden="1" customWidth="1"/>
    <col min="12034" max="12034" width="25.77734375" style="53" customWidth="1"/>
    <col min="12035" max="12035" width="21" style="53" customWidth="1"/>
    <col min="12036" max="12036" width="17.44140625" style="53" customWidth="1"/>
    <col min="12037" max="12037" width="0" style="53" hidden="1" customWidth="1"/>
    <col min="12038" max="12038" width="17.44140625" style="53" customWidth="1"/>
    <col min="12039" max="12288" width="10" style="53"/>
    <col min="12289" max="12289" width="0" style="53" hidden="1" customWidth="1"/>
    <col min="12290" max="12290" width="25.77734375" style="53" customWidth="1"/>
    <col min="12291" max="12291" width="21" style="53" customWidth="1"/>
    <col min="12292" max="12292" width="17.44140625" style="53" customWidth="1"/>
    <col min="12293" max="12293" width="0" style="53" hidden="1" customWidth="1"/>
    <col min="12294" max="12294" width="17.44140625" style="53" customWidth="1"/>
    <col min="12295" max="12544" width="10" style="53"/>
    <col min="12545" max="12545" width="0" style="53" hidden="1" customWidth="1"/>
    <col min="12546" max="12546" width="25.77734375" style="53" customWidth="1"/>
    <col min="12547" max="12547" width="21" style="53" customWidth="1"/>
    <col min="12548" max="12548" width="17.44140625" style="53" customWidth="1"/>
    <col min="12549" max="12549" width="0" style="53" hidden="1" customWidth="1"/>
    <col min="12550" max="12550" width="17.44140625" style="53" customWidth="1"/>
    <col min="12551" max="12800" width="10" style="53"/>
    <col min="12801" max="12801" width="0" style="53" hidden="1" customWidth="1"/>
    <col min="12802" max="12802" width="25.77734375" style="53" customWidth="1"/>
    <col min="12803" max="12803" width="21" style="53" customWidth="1"/>
    <col min="12804" max="12804" width="17.44140625" style="53" customWidth="1"/>
    <col min="12805" max="12805" width="0" style="53" hidden="1" customWidth="1"/>
    <col min="12806" max="12806" width="17.44140625" style="53" customWidth="1"/>
    <col min="12807" max="13056" width="10" style="53"/>
    <col min="13057" max="13057" width="0" style="53" hidden="1" customWidth="1"/>
    <col min="13058" max="13058" width="25.77734375" style="53" customWidth="1"/>
    <col min="13059" max="13059" width="21" style="53" customWidth="1"/>
    <col min="13060" max="13060" width="17.44140625" style="53" customWidth="1"/>
    <col min="13061" max="13061" width="0" style="53" hidden="1" customWidth="1"/>
    <col min="13062" max="13062" width="17.44140625" style="53" customWidth="1"/>
    <col min="13063" max="13312" width="10" style="53"/>
    <col min="13313" max="13313" width="0" style="53" hidden="1" customWidth="1"/>
    <col min="13314" max="13314" width="25.77734375" style="53" customWidth="1"/>
    <col min="13315" max="13315" width="21" style="53" customWidth="1"/>
    <col min="13316" max="13316" width="17.44140625" style="53" customWidth="1"/>
    <col min="13317" max="13317" width="0" style="53" hidden="1" customWidth="1"/>
    <col min="13318" max="13318" width="17.44140625" style="53" customWidth="1"/>
    <col min="13319" max="13568" width="10" style="53"/>
    <col min="13569" max="13569" width="0" style="53" hidden="1" customWidth="1"/>
    <col min="13570" max="13570" width="25.77734375" style="53" customWidth="1"/>
    <col min="13571" max="13571" width="21" style="53" customWidth="1"/>
    <col min="13572" max="13572" width="17.44140625" style="53" customWidth="1"/>
    <col min="13573" max="13573" width="0" style="53" hidden="1" customWidth="1"/>
    <col min="13574" max="13574" width="17.44140625" style="53" customWidth="1"/>
    <col min="13575" max="13824" width="10" style="53"/>
    <col min="13825" max="13825" width="0" style="53" hidden="1" customWidth="1"/>
    <col min="13826" max="13826" width="25.77734375" style="53" customWidth="1"/>
    <col min="13827" max="13827" width="21" style="53" customWidth="1"/>
    <col min="13828" max="13828" width="17.44140625" style="53" customWidth="1"/>
    <col min="13829" max="13829" width="0" style="53" hidden="1" customWidth="1"/>
    <col min="13830" max="13830" width="17.44140625" style="53" customWidth="1"/>
    <col min="13831" max="14080" width="10" style="53"/>
    <col min="14081" max="14081" width="0" style="53" hidden="1" customWidth="1"/>
    <col min="14082" max="14082" width="25.77734375" style="53" customWidth="1"/>
    <col min="14083" max="14083" width="21" style="53" customWidth="1"/>
    <col min="14084" max="14084" width="17.44140625" style="53" customWidth="1"/>
    <col min="14085" max="14085" width="0" style="53" hidden="1" customWidth="1"/>
    <col min="14086" max="14086" width="17.44140625" style="53" customWidth="1"/>
    <col min="14087" max="14336" width="10" style="53"/>
    <col min="14337" max="14337" width="0" style="53" hidden="1" customWidth="1"/>
    <col min="14338" max="14338" width="25.77734375" style="53" customWidth="1"/>
    <col min="14339" max="14339" width="21" style="53" customWidth="1"/>
    <col min="14340" max="14340" width="17.44140625" style="53" customWidth="1"/>
    <col min="14341" max="14341" width="0" style="53" hidden="1" customWidth="1"/>
    <col min="14342" max="14342" width="17.44140625" style="53" customWidth="1"/>
    <col min="14343" max="14592" width="10" style="53"/>
    <col min="14593" max="14593" width="0" style="53" hidden="1" customWidth="1"/>
    <col min="14594" max="14594" width="25.77734375" style="53" customWidth="1"/>
    <col min="14595" max="14595" width="21" style="53" customWidth="1"/>
    <col min="14596" max="14596" width="17.44140625" style="53" customWidth="1"/>
    <col min="14597" max="14597" width="0" style="53" hidden="1" customWidth="1"/>
    <col min="14598" max="14598" width="17.44140625" style="53" customWidth="1"/>
    <col min="14599" max="14848" width="10" style="53"/>
    <col min="14849" max="14849" width="0" style="53" hidden="1" customWidth="1"/>
    <col min="14850" max="14850" width="25.77734375" style="53" customWidth="1"/>
    <col min="14851" max="14851" width="21" style="53" customWidth="1"/>
    <col min="14852" max="14852" width="17.44140625" style="53" customWidth="1"/>
    <col min="14853" max="14853" width="0" style="53" hidden="1" customWidth="1"/>
    <col min="14854" max="14854" width="17.44140625" style="53" customWidth="1"/>
    <col min="14855" max="15104" width="10" style="53"/>
    <col min="15105" max="15105" width="0" style="53" hidden="1" customWidth="1"/>
    <col min="15106" max="15106" width="25.77734375" style="53" customWidth="1"/>
    <col min="15107" max="15107" width="21" style="53" customWidth="1"/>
    <col min="15108" max="15108" width="17.44140625" style="53" customWidth="1"/>
    <col min="15109" max="15109" width="0" style="53" hidden="1" customWidth="1"/>
    <col min="15110" max="15110" width="17.44140625" style="53" customWidth="1"/>
    <col min="15111" max="15360" width="10" style="53"/>
    <col min="15361" max="15361" width="0" style="53" hidden="1" customWidth="1"/>
    <col min="15362" max="15362" width="25.77734375" style="53" customWidth="1"/>
    <col min="15363" max="15363" width="21" style="53" customWidth="1"/>
    <col min="15364" max="15364" width="17.44140625" style="53" customWidth="1"/>
    <col min="15365" max="15365" width="0" style="53" hidden="1" customWidth="1"/>
    <col min="15366" max="15366" width="17.44140625" style="53" customWidth="1"/>
    <col min="15367" max="15616" width="10" style="53"/>
    <col min="15617" max="15617" width="0" style="53" hidden="1" customWidth="1"/>
    <col min="15618" max="15618" width="25.77734375" style="53" customWidth="1"/>
    <col min="15619" max="15619" width="21" style="53" customWidth="1"/>
    <col min="15620" max="15620" width="17.44140625" style="53" customWidth="1"/>
    <col min="15621" max="15621" width="0" style="53" hidden="1" customWidth="1"/>
    <col min="15622" max="15622" width="17.44140625" style="53" customWidth="1"/>
    <col min="15623" max="15872" width="10" style="53"/>
    <col min="15873" max="15873" width="0" style="53" hidden="1" customWidth="1"/>
    <col min="15874" max="15874" width="25.77734375" style="53" customWidth="1"/>
    <col min="15875" max="15875" width="21" style="53" customWidth="1"/>
    <col min="15876" max="15876" width="17.44140625" style="53" customWidth="1"/>
    <col min="15877" max="15877" width="0" style="53" hidden="1" customWidth="1"/>
    <col min="15878" max="15878" width="17.44140625" style="53" customWidth="1"/>
    <col min="15879" max="16128" width="10" style="53"/>
    <col min="16129" max="16129" width="0" style="53" hidden="1" customWidth="1"/>
    <col min="16130" max="16130" width="25.77734375" style="53" customWidth="1"/>
    <col min="16131" max="16131" width="21" style="53" customWidth="1"/>
    <col min="16132" max="16132" width="17.44140625" style="53" customWidth="1"/>
    <col min="16133" max="16133" width="0" style="53" hidden="1" customWidth="1"/>
    <col min="16134" max="16134" width="17.44140625" style="53" customWidth="1"/>
    <col min="16135" max="16384" width="10" style="53"/>
  </cols>
  <sheetData>
    <row r="1" spans="2:6" ht="40.5" customHeight="1">
      <c r="B1" s="117" t="s">
        <v>208</v>
      </c>
      <c r="C1" s="117"/>
      <c r="D1" s="117"/>
      <c r="E1" s="117"/>
      <c r="F1" s="117"/>
    </row>
    <row r="2" spans="2:6" ht="26.25" customHeight="1">
      <c r="B2" s="54" t="s">
        <v>2</v>
      </c>
      <c r="C2" s="55" t="s">
        <v>57</v>
      </c>
      <c r="D2" s="55" t="s">
        <v>209</v>
      </c>
      <c r="E2" s="55" t="s">
        <v>17</v>
      </c>
      <c r="F2" s="56" t="s">
        <v>210</v>
      </c>
    </row>
    <row r="3" spans="2:6" ht="26.25" customHeight="1">
      <c r="B3" s="57" t="s">
        <v>211</v>
      </c>
      <c r="C3" s="55" t="s">
        <v>212</v>
      </c>
      <c r="D3" s="58">
        <v>94564.25</v>
      </c>
      <c r="E3" s="59"/>
      <c r="F3" s="56">
        <v>23.33</v>
      </c>
    </row>
    <row r="4" spans="2:6" ht="26.25" customHeight="1">
      <c r="B4" s="57" t="s">
        <v>8</v>
      </c>
      <c r="C4" s="55" t="s">
        <v>212</v>
      </c>
      <c r="D4" s="58">
        <v>86523.03</v>
      </c>
      <c r="E4" s="59"/>
      <c r="F4" s="60">
        <v>24.33</v>
      </c>
    </row>
    <row r="5" spans="2:6" ht="26.25" customHeight="1">
      <c r="B5" s="57" t="s">
        <v>12</v>
      </c>
      <c r="C5" s="55" t="s">
        <v>212</v>
      </c>
      <c r="D5" s="58" t="s">
        <v>213</v>
      </c>
      <c r="E5" s="58"/>
      <c r="F5" s="61" t="s">
        <v>213</v>
      </c>
    </row>
    <row r="6" spans="2:6" ht="26.25" customHeight="1">
      <c r="B6" s="57" t="s">
        <v>13</v>
      </c>
      <c r="C6" s="55" t="s">
        <v>212</v>
      </c>
      <c r="D6" s="58">
        <v>6835.2</v>
      </c>
      <c r="E6" s="59"/>
      <c r="F6" s="60">
        <v>14.88</v>
      </c>
    </row>
    <row r="7" spans="2:6" ht="26.25" customHeight="1">
      <c r="B7" s="57" t="s">
        <v>14</v>
      </c>
      <c r="C7" s="55" t="s">
        <v>212</v>
      </c>
      <c r="D7" s="58">
        <v>1206.02</v>
      </c>
      <c r="E7" s="59"/>
      <c r="F7" s="60">
        <v>6.42</v>
      </c>
    </row>
    <row r="8" spans="2:6" ht="26.25" customHeight="1">
      <c r="B8" s="57" t="s">
        <v>15</v>
      </c>
      <c r="C8" s="55" t="s">
        <v>212</v>
      </c>
      <c r="D8" s="58" t="s">
        <v>213</v>
      </c>
      <c r="E8" s="59"/>
      <c r="F8" s="62" t="s">
        <v>213</v>
      </c>
    </row>
    <row r="9" spans="2:6" ht="26.25" customHeight="1">
      <c r="B9" s="57" t="s">
        <v>214</v>
      </c>
      <c r="C9" s="55" t="s">
        <v>215</v>
      </c>
      <c r="D9" s="59">
        <v>16.059999999999999</v>
      </c>
      <c r="E9" s="63"/>
      <c r="F9" s="60">
        <v>21.46</v>
      </c>
    </row>
    <row r="10" spans="2:6" ht="26.25" customHeight="1">
      <c r="B10" s="57" t="s">
        <v>8</v>
      </c>
      <c r="C10" s="55" t="s">
        <v>215</v>
      </c>
      <c r="D10" s="59">
        <v>2.42</v>
      </c>
      <c r="E10" s="63"/>
      <c r="F10" s="60">
        <v>5.7</v>
      </c>
    </row>
    <row r="11" spans="2:6" ht="26.25" customHeight="1">
      <c r="B11" s="57" t="s">
        <v>12</v>
      </c>
      <c r="C11" s="55" t="s">
        <v>215</v>
      </c>
      <c r="D11" s="59" t="s">
        <v>213</v>
      </c>
      <c r="E11" s="58"/>
      <c r="F11" s="61" t="s">
        <v>213</v>
      </c>
    </row>
    <row r="12" spans="2:6" ht="26.25" customHeight="1">
      <c r="B12" s="57" t="s">
        <v>13</v>
      </c>
      <c r="C12" s="55" t="s">
        <v>215</v>
      </c>
      <c r="D12" s="59">
        <v>53.02</v>
      </c>
      <c r="E12" s="63"/>
      <c r="F12" s="60">
        <v>73.92</v>
      </c>
    </row>
    <row r="13" spans="2:6" ht="26.25" customHeight="1">
      <c r="B13" s="57" t="s">
        <v>14</v>
      </c>
      <c r="C13" s="55" t="s">
        <v>215</v>
      </c>
      <c r="D13" s="59">
        <v>9.1199999999999992</v>
      </c>
      <c r="E13" s="63"/>
      <c r="F13" s="60">
        <v>3.3</v>
      </c>
    </row>
    <row r="14" spans="2:6" ht="26.25" customHeight="1">
      <c r="B14" s="57" t="s">
        <v>15</v>
      </c>
      <c r="C14" s="55" t="s">
        <v>215</v>
      </c>
      <c r="D14" s="59" t="s">
        <v>213</v>
      </c>
      <c r="E14" s="58"/>
      <c r="F14" s="61" t="s">
        <v>213</v>
      </c>
    </row>
    <row r="15" spans="2:6">
      <c r="B15" s="64" t="s">
        <v>216</v>
      </c>
      <c r="C15" s="65"/>
      <c r="D15" s="66"/>
      <c r="E15" s="67"/>
      <c r="F15" s="67"/>
    </row>
    <row r="19" spans="6:6">
      <c r="F19" s="53">
        <f>16.06--5.4</f>
        <v>21.46</v>
      </c>
    </row>
  </sheetData>
  <mergeCells count="1">
    <mergeCell ref="B1:F1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5" sqref="H15"/>
    </sheetView>
  </sheetViews>
  <sheetFormatPr defaultColWidth="10" defaultRowHeight="22.5" customHeight="1"/>
  <cols>
    <col min="1" max="1" width="20.21875" style="36" customWidth="1"/>
    <col min="2" max="4" width="20" style="38" customWidth="1"/>
    <col min="5" max="6" width="10" style="36"/>
    <col min="7" max="7" width="14" style="36" customWidth="1"/>
    <col min="8" max="8" width="12.44140625" style="36" customWidth="1"/>
    <col min="9" max="256" width="10" style="36"/>
    <col min="257" max="257" width="20.21875" style="36" customWidth="1"/>
    <col min="258" max="260" width="20" style="36" customWidth="1"/>
    <col min="261" max="262" width="10" style="36"/>
    <col min="263" max="263" width="14" style="36" customWidth="1"/>
    <col min="264" max="264" width="12.44140625" style="36" customWidth="1"/>
    <col min="265" max="512" width="10" style="36"/>
    <col min="513" max="513" width="20.21875" style="36" customWidth="1"/>
    <col min="514" max="516" width="20" style="36" customWidth="1"/>
    <col min="517" max="518" width="10" style="36"/>
    <col min="519" max="519" width="14" style="36" customWidth="1"/>
    <col min="520" max="520" width="12.44140625" style="36" customWidth="1"/>
    <col min="521" max="768" width="10" style="36"/>
    <col min="769" max="769" width="20.21875" style="36" customWidth="1"/>
    <col min="770" max="772" width="20" style="36" customWidth="1"/>
    <col min="773" max="774" width="10" style="36"/>
    <col min="775" max="775" width="14" style="36" customWidth="1"/>
    <col min="776" max="776" width="12.44140625" style="36" customWidth="1"/>
    <col min="777" max="1024" width="10" style="36"/>
    <col min="1025" max="1025" width="20.21875" style="36" customWidth="1"/>
    <col min="1026" max="1028" width="20" style="36" customWidth="1"/>
    <col min="1029" max="1030" width="10" style="36"/>
    <col min="1031" max="1031" width="14" style="36" customWidth="1"/>
    <col min="1032" max="1032" width="12.44140625" style="36" customWidth="1"/>
    <col min="1033" max="1280" width="10" style="36"/>
    <col min="1281" max="1281" width="20.21875" style="36" customWidth="1"/>
    <col min="1282" max="1284" width="20" style="36" customWidth="1"/>
    <col min="1285" max="1286" width="10" style="36"/>
    <col min="1287" max="1287" width="14" style="36" customWidth="1"/>
    <col min="1288" max="1288" width="12.44140625" style="36" customWidth="1"/>
    <col min="1289" max="1536" width="10" style="36"/>
    <col min="1537" max="1537" width="20.21875" style="36" customWidth="1"/>
    <col min="1538" max="1540" width="20" style="36" customWidth="1"/>
    <col min="1541" max="1542" width="10" style="36"/>
    <col min="1543" max="1543" width="14" style="36" customWidth="1"/>
    <col min="1544" max="1544" width="12.44140625" style="36" customWidth="1"/>
    <col min="1545" max="1792" width="10" style="36"/>
    <col min="1793" max="1793" width="20.21875" style="36" customWidth="1"/>
    <col min="1794" max="1796" width="20" style="36" customWidth="1"/>
    <col min="1797" max="1798" width="10" style="36"/>
    <col min="1799" max="1799" width="14" style="36" customWidth="1"/>
    <col min="1800" max="1800" width="12.44140625" style="36" customWidth="1"/>
    <col min="1801" max="2048" width="10" style="36"/>
    <col min="2049" max="2049" width="20.21875" style="36" customWidth="1"/>
    <col min="2050" max="2052" width="20" style="36" customWidth="1"/>
    <col min="2053" max="2054" width="10" style="36"/>
    <col min="2055" max="2055" width="14" style="36" customWidth="1"/>
    <col min="2056" max="2056" width="12.44140625" style="36" customWidth="1"/>
    <col min="2057" max="2304" width="10" style="36"/>
    <col min="2305" max="2305" width="20.21875" style="36" customWidth="1"/>
    <col min="2306" max="2308" width="20" style="36" customWidth="1"/>
    <col min="2309" max="2310" width="10" style="36"/>
    <col min="2311" max="2311" width="14" style="36" customWidth="1"/>
    <col min="2312" max="2312" width="12.44140625" style="36" customWidth="1"/>
    <col min="2313" max="2560" width="10" style="36"/>
    <col min="2561" max="2561" width="20.21875" style="36" customWidth="1"/>
    <col min="2562" max="2564" width="20" style="36" customWidth="1"/>
    <col min="2565" max="2566" width="10" style="36"/>
    <col min="2567" max="2567" width="14" style="36" customWidth="1"/>
    <col min="2568" max="2568" width="12.44140625" style="36" customWidth="1"/>
    <col min="2569" max="2816" width="10" style="36"/>
    <col min="2817" max="2817" width="20.21875" style="36" customWidth="1"/>
    <col min="2818" max="2820" width="20" style="36" customWidth="1"/>
    <col min="2821" max="2822" width="10" style="36"/>
    <col min="2823" max="2823" width="14" style="36" customWidth="1"/>
    <col min="2824" max="2824" width="12.44140625" style="36" customWidth="1"/>
    <col min="2825" max="3072" width="10" style="36"/>
    <col min="3073" max="3073" width="20.21875" style="36" customWidth="1"/>
    <col min="3074" max="3076" width="20" style="36" customWidth="1"/>
    <col min="3077" max="3078" width="10" style="36"/>
    <col min="3079" max="3079" width="14" style="36" customWidth="1"/>
    <col min="3080" max="3080" width="12.44140625" style="36" customWidth="1"/>
    <col min="3081" max="3328" width="10" style="36"/>
    <col min="3329" max="3329" width="20.21875" style="36" customWidth="1"/>
    <col min="3330" max="3332" width="20" style="36" customWidth="1"/>
    <col min="3333" max="3334" width="10" style="36"/>
    <col min="3335" max="3335" width="14" style="36" customWidth="1"/>
    <col min="3336" max="3336" width="12.44140625" style="36" customWidth="1"/>
    <col min="3337" max="3584" width="10" style="36"/>
    <col min="3585" max="3585" width="20.21875" style="36" customWidth="1"/>
    <col min="3586" max="3588" width="20" style="36" customWidth="1"/>
    <col min="3589" max="3590" width="10" style="36"/>
    <col min="3591" max="3591" width="14" style="36" customWidth="1"/>
    <col min="3592" max="3592" width="12.44140625" style="36" customWidth="1"/>
    <col min="3593" max="3840" width="10" style="36"/>
    <col min="3841" max="3841" width="20.21875" style="36" customWidth="1"/>
    <col min="3842" max="3844" width="20" style="36" customWidth="1"/>
    <col min="3845" max="3846" width="10" style="36"/>
    <col min="3847" max="3847" width="14" style="36" customWidth="1"/>
    <col min="3848" max="3848" width="12.44140625" style="36" customWidth="1"/>
    <col min="3849" max="4096" width="10" style="36"/>
    <col min="4097" max="4097" width="20.21875" style="36" customWidth="1"/>
    <col min="4098" max="4100" width="20" style="36" customWidth="1"/>
    <col min="4101" max="4102" width="10" style="36"/>
    <col min="4103" max="4103" width="14" style="36" customWidth="1"/>
    <col min="4104" max="4104" width="12.44140625" style="36" customWidth="1"/>
    <col min="4105" max="4352" width="10" style="36"/>
    <col min="4353" max="4353" width="20.21875" style="36" customWidth="1"/>
    <col min="4354" max="4356" width="20" style="36" customWidth="1"/>
    <col min="4357" max="4358" width="10" style="36"/>
    <col min="4359" max="4359" width="14" style="36" customWidth="1"/>
    <col min="4360" max="4360" width="12.44140625" style="36" customWidth="1"/>
    <col min="4361" max="4608" width="10" style="36"/>
    <col min="4609" max="4609" width="20.21875" style="36" customWidth="1"/>
    <col min="4610" max="4612" width="20" style="36" customWidth="1"/>
    <col min="4613" max="4614" width="10" style="36"/>
    <col min="4615" max="4615" width="14" style="36" customWidth="1"/>
    <col min="4616" max="4616" width="12.44140625" style="36" customWidth="1"/>
    <col min="4617" max="4864" width="10" style="36"/>
    <col min="4865" max="4865" width="20.21875" style="36" customWidth="1"/>
    <col min="4866" max="4868" width="20" style="36" customWidth="1"/>
    <col min="4869" max="4870" width="10" style="36"/>
    <col min="4871" max="4871" width="14" style="36" customWidth="1"/>
    <col min="4872" max="4872" width="12.44140625" style="36" customWidth="1"/>
    <col min="4873" max="5120" width="10" style="36"/>
    <col min="5121" max="5121" width="20.21875" style="36" customWidth="1"/>
    <col min="5122" max="5124" width="20" style="36" customWidth="1"/>
    <col min="5125" max="5126" width="10" style="36"/>
    <col min="5127" max="5127" width="14" style="36" customWidth="1"/>
    <col min="5128" max="5128" width="12.44140625" style="36" customWidth="1"/>
    <col min="5129" max="5376" width="10" style="36"/>
    <col min="5377" max="5377" width="20.21875" style="36" customWidth="1"/>
    <col min="5378" max="5380" width="20" style="36" customWidth="1"/>
    <col min="5381" max="5382" width="10" style="36"/>
    <col min="5383" max="5383" width="14" style="36" customWidth="1"/>
    <col min="5384" max="5384" width="12.44140625" style="36" customWidth="1"/>
    <col min="5385" max="5632" width="10" style="36"/>
    <col min="5633" max="5633" width="20.21875" style="36" customWidth="1"/>
    <col min="5634" max="5636" width="20" style="36" customWidth="1"/>
    <col min="5637" max="5638" width="10" style="36"/>
    <col min="5639" max="5639" width="14" style="36" customWidth="1"/>
    <col min="5640" max="5640" width="12.44140625" style="36" customWidth="1"/>
    <col min="5641" max="5888" width="10" style="36"/>
    <col min="5889" max="5889" width="20.21875" style="36" customWidth="1"/>
    <col min="5890" max="5892" width="20" style="36" customWidth="1"/>
    <col min="5893" max="5894" width="10" style="36"/>
    <col min="5895" max="5895" width="14" style="36" customWidth="1"/>
    <col min="5896" max="5896" width="12.44140625" style="36" customWidth="1"/>
    <col min="5897" max="6144" width="10" style="36"/>
    <col min="6145" max="6145" width="20.21875" style="36" customWidth="1"/>
    <col min="6146" max="6148" width="20" style="36" customWidth="1"/>
    <col min="6149" max="6150" width="10" style="36"/>
    <col min="6151" max="6151" width="14" style="36" customWidth="1"/>
    <col min="6152" max="6152" width="12.44140625" style="36" customWidth="1"/>
    <col min="6153" max="6400" width="10" style="36"/>
    <col min="6401" max="6401" width="20.21875" style="36" customWidth="1"/>
    <col min="6402" max="6404" width="20" style="36" customWidth="1"/>
    <col min="6405" max="6406" width="10" style="36"/>
    <col min="6407" max="6407" width="14" style="36" customWidth="1"/>
    <col min="6408" max="6408" width="12.44140625" style="36" customWidth="1"/>
    <col min="6409" max="6656" width="10" style="36"/>
    <col min="6657" max="6657" width="20.21875" style="36" customWidth="1"/>
    <col min="6658" max="6660" width="20" style="36" customWidth="1"/>
    <col min="6661" max="6662" width="10" style="36"/>
    <col min="6663" max="6663" width="14" style="36" customWidth="1"/>
    <col min="6664" max="6664" width="12.44140625" style="36" customWidth="1"/>
    <col min="6665" max="6912" width="10" style="36"/>
    <col min="6913" max="6913" width="20.21875" style="36" customWidth="1"/>
    <col min="6914" max="6916" width="20" style="36" customWidth="1"/>
    <col min="6917" max="6918" width="10" style="36"/>
    <col min="6919" max="6919" width="14" style="36" customWidth="1"/>
    <col min="6920" max="6920" width="12.44140625" style="36" customWidth="1"/>
    <col min="6921" max="7168" width="10" style="36"/>
    <col min="7169" max="7169" width="20.21875" style="36" customWidth="1"/>
    <col min="7170" max="7172" width="20" style="36" customWidth="1"/>
    <col min="7173" max="7174" width="10" style="36"/>
    <col min="7175" max="7175" width="14" style="36" customWidth="1"/>
    <col min="7176" max="7176" width="12.44140625" style="36" customWidth="1"/>
    <col min="7177" max="7424" width="10" style="36"/>
    <col min="7425" max="7425" width="20.21875" style="36" customWidth="1"/>
    <col min="7426" max="7428" width="20" style="36" customWidth="1"/>
    <col min="7429" max="7430" width="10" style="36"/>
    <col min="7431" max="7431" width="14" style="36" customWidth="1"/>
    <col min="7432" max="7432" width="12.44140625" style="36" customWidth="1"/>
    <col min="7433" max="7680" width="10" style="36"/>
    <col min="7681" max="7681" width="20.21875" style="36" customWidth="1"/>
    <col min="7682" max="7684" width="20" style="36" customWidth="1"/>
    <col min="7685" max="7686" width="10" style="36"/>
    <col min="7687" max="7687" width="14" style="36" customWidth="1"/>
    <col min="7688" max="7688" width="12.44140625" style="36" customWidth="1"/>
    <col min="7689" max="7936" width="10" style="36"/>
    <col min="7937" max="7937" width="20.21875" style="36" customWidth="1"/>
    <col min="7938" max="7940" width="20" style="36" customWidth="1"/>
    <col min="7941" max="7942" width="10" style="36"/>
    <col min="7943" max="7943" width="14" style="36" customWidth="1"/>
    <col min="7944" max="7944" width="12.44140625" style="36" customWidth="1"/>
    <col min="7945" max="8192" width="10" style="36"/>
    <col min="8193" max="8193" width="20.21875" style="36" customWidth="1"/>
    <col min="8194" max="8196" width="20" style="36" customWidth="1"/>
    <col min="8197" max="8198" width="10" style="36"/>
    <col min="8199" max="8199" width="14" style="36" customWidth="1"/>
    <col min="8200" max="8200" width="12.44140625" style="36" customWidth="1"/>
    <col min="8201" max="8448" width="10" style="36"/>
    <col min="8449" max="8449" width="20.21875" style="36" customWidth="1"/>
    <col min="8450" max="8452" width="20" style="36" customWidth="1"/>
    <col min="8453" max="8454" width="10" style="36"/>
    <col min="8455" max="8455" width="14" style="36" customWidth="1"/>
    <col min="8456" max="8456" width="12.44140625" style="36" customWidth="1"/>
    <col min="8457" max="8704" width="10" style="36"/>
    <col min="8705" max="8705" width="20.21875" style="36" customWidth="1"/>
    <col min="8706" max="8708" width="20" style="36" customWidth="1"/>
    <col min="8709" max="8710" width="10" style="36"/>
    <col min="8711" max="8711" width="14" style="36" customWidth="1"/>
    <col min="8712" max="8712" width="12.44140625" style="36" customWidth="1"/>
    <col min="8713" max="8960" width="10" style="36"/>
    <col min="8961" max="8961" width="20.21875" style="36" customWidth="1"/>
    <col min="8962" max="8964" width="20" style="36" customWidth="1"/>
    <col min="8965" max="8966" width="10" style="36"/>
    <col min="8967" max="8967" width="14" style="36" customWidth="1"/>
    <col min="8968" max="8968" width="12.44140625" style="36" customWidth="1"/>
    <col min="8969" max="9216" width="10" style="36"/>
    <col min="9217" max="9217" width="20.21875" style="36" customWidth="1"/>
    <col min="9218" max="9220" width="20" style="36" customWidth="1"/>
    <col min="9221" max="9222" width="10" style="36"/>
    <col min="9223" max="9223" width="14" style="36" customWidth="1"/>
    <col min="9224" max="9224" width="12.44140625" style="36" customWidth="1"/>
    <col min="9225" max="9472" width="10" style="36"/>
    <col min="9473" max="9473" width="20.21875" style="36" customWidth="1"/>
    <col min="9474" max="9476" width="20" style="36" customWidth="1"/>
    <col min="9477" max="9478" width="10" style="36"/>
    <col min="9479" max="9479" width="14" style="36" customWidth="1"/>
    <col min="9480" max="9480" width="12.44140625" style="36" customWidth="1"/>
    <col min="9481" max="9728" width="10" style="36"/>
    <col min="9729" max="9729" width="20.21875" style="36" customWidth="1"/>
    <col min="9730" max="9732" width="20" style="36" customWidth="1"/>
    <col min="9733" max="9734" width="10" style="36"/>
    <col min="9735" max="9735" width="14" style="36" customWidth="1"/>
    <col min="9736" max="9736" width="12.44140625" style="36" customWidth="1"/>
    <col min="9737" max="9984" width="10" style="36"/>
    <col min="9985" max="9985" width="20.21875" style="36" customWidth="1"/>
    <col min="9986" max="9988" width="20" style="36" customWidth="1"/>
    <col min="9989" max="9990" width="10" style="36"/>
    <col min="9991" max="9991" width="14" style="36" customWidth="1"/>
    <col min="9992" max="9992" width="12.44140625" style="36" customWidth="1"/>
    <col min="9993" max="10240" width="10" style="36"/>
    <col min="10241" max="10241" width="20.21875" style="36" customWidth="1"/>
    <col min="10242" max="10244" width="20" style="36" customWidth="1"/>
    <col min="10245" max="10246" width="10" style="36"/>
    <col min="10247" max="10247" width="14" style="36" customWidth="1"/>
    <col min="10248" max="10248" width="12.44140625" style="36" customWidth="1"/>
    <col min="10249" max="10496" width="10" style="36"/>
    <col min="10497" max="10497" width="20.21875" style="36" customWidth="1"/>
    <col min="10498" max="10500" width="20" style="36" customWidth="1"/>
    <col min="10501" max="10502" width="10" style="36"/>
    <col min="10503" max="10503" width="14" style="36" customWidth="1"/>
    <col min="10504" max="10504" width="12.44140625" style="36" customWidth="1"/>
    <col min="10505" max="10752" width="10" style="36"/>
    <col min="10753" max="10753" width="20.21875" style="36" customWidth="1"/>
    <col min="10754" max="10756" width="20" style="36" customWidth="1"/>
    <col min="10757" max="10758" width="10" style="36"/>
    <col min="10759" max="10759" width="14" style="36" customWidth="1"/>
    <col min="10760" max="10760" width="12.44140625" style="36" customWidth="1"/>
    <col min="10761" max="11008" width="10" style="36"/>
    <col min="11009" max="11009" width="20.21875" style="36" customWidth="1"/>
    <col min="11010" max="11012" width="20" style="36" customWidth="1"/>
    <col min="11013" max="11014" width="10" style="36"/>
    <col min="11015" max="11015" width="14" style="36" customWidth="1"/>
    <col min="11016" max="11016" width="12.44140625" style="36" customWidth="1"/>
    <col min="11017" max="11264" width="10" style="36"/>
    <col min="11265" max="11265" width="20.21875" style="36" customWidth="1"/>
    <col min="11266" max="11268" width="20" style="36" customWidth="1"/>
    <col min="11269" max="11270" width="10" style="36"/>
    <col min="11271" max="11271" width="14" style="36" customWidth="1"/>
    <col min="11272" max="11272" width="12.44140625" style="36" customWidth="1"/>
    <col min="11273" max="11520" width="10" style="36"/>
    <col min="11521" max="11521" width="20.21875" style="36" customWidth="1"/>
    <col min="11522" max="11524" width="20" style="36" customWidth="1"/>
    <col min="11525" max="11526" width="10" style="36"/>
    <col min="11527" max="11527" width="14" style="36" customWidth="1"/>
    <col min="11528" max="11528" width="12.44140625" style="36" customWidth="1"/>
    <col min="11529" max="11776" width="10" style="36"/>
    <col min="11777" max="11777" width="20.21875" style="36" customWidth="1"/>
    <col min="11778" max="11780" width="20" style="36" customWidth="1"/>
    <col min="11781" max="11782" width="10" style="36"/>
    <col min="11783" max="11783" width="14" style="36" customWidth="1"/>
    <col min="11784" max="11784" width="12.44140625" style="36" customWidth="1"/>
    <col min="11785" max="12032" width="10" style="36"/>
    <col min="12033" max="12033" width="20.21875" style="36" customWidth="1"/>
    <col min="12034" max="12036" width="20" style="36" customWidth="1"/>
    <col min="12037" max="12038" width="10" style="36"/>
    <col min="12039" max="12039" width="14" style="36" customWidth="1"/>
    <col min="12040" max="12040" width="12.44140625" style="36" customWidth="1"/>
    <col min="12041" max="12288" width="10" style="36"/>
    <col min="12289" max="12289" width="20.21875" style="36" customWidth="1"/>
    <col min="12290" max="12292" width="20" style="36" customWidth="1"/>
    <col min="12293" max="12294" width="10" style="36"/>
    <col min="12295" max="12295" width="14" style="36" customWidth="1"/>
    <col min="12296" max="12296" width="12.44140625" style="36" customWidth="1"/>
    <col min="12297" max="12544" width="10" style="36"/>
    <col min="12545" max="12545" width="20.21875" style="36" customWidth="1"/>
    <col min="12546" max="12548" width="20" style="36" customWidth="1"/>
    <col min="12549" max="12550" width="10" style="36"/>
    <col min="12551" max="12551" width="14" style="36" customWidth="1"/>
    <col min="12552" max="12552" width="12.44140625" style="36" customWidth="1"/>
    <col min="12553" max="12800" width="10" style="36"/>
    <col min="12801" max="12801" width="20.21875" style="36" customWidth="1"/>
    <col min="12802" max="12804" width="20" style="36" customWidth="1"/>
    <col min="12805" max="12806" width="10" style="36"/>
    <col min="12807" max="12807" width="14" style="36" customWidth="1"/>
    <col min="12808" max="12808" width="12.44140625" style="36" customWidth="1"/>
    <col min="12809" max="13056" width="10" style="36"/>
    <col min="13057" max="13057" width="20.21875" style="36" customWidth="1"/>
    <col min="13058" max="13060" width="20" style="36" customWidth="1"/>
    <col min="13061" max="13062" width="10" style="36"/>
    <col min="13063" max="13063" width="14" style="36" customWidth="1"/>
    <col min="13064" max="13064" width="12.44140625" style="36" customWidth="1"/>
    <col min="13065" max="13312" width="10" style="36"/>
    <col min="13313" max="13313" width="20.21875" style="36" customWidth="1"/>
    <col min="13314" max="13316" width="20" style="36" customWidth="1"/>
    <col min="13317" max="13318" width="10" style="36"/>
    <col min="13319" max="13319" width="14" style="36" customWidth="1"/>
    <col min="13320" max="13320" width="12.44140625" style="36" customWidth="1"/>
    <col min="13321" max="13568" width="10" style="36"/>
    <col min="13569" max="13569" width="20.21875" style="36" customWidth="1"/>
    <col min="13570" max="13572" width="20" style="36" customWidth="1"/>
    <col min="13573" max="13574" width="10" style="36"/>
    <col min="13575" max="13575" width="14" style="36" customWidth="1"/>
    <col min="13576" max="13576" width="12.44140625" style="36" customWidth="1"/>
    <col min="13577" max="13824" width="10" style="36"/>
    <col min="13825" max="13825" width="20.21875" style="36" customWidth="1"/>
    <col min="13826" max="13828" width="20" style="36" customWidth="1"/>
    <col min="13829" max="13830" width="10" style="36"/>
    <col min="13831" max="13831" width="14" style="36" customWidth="1"/>
    <col min="13832" max="13832" width="12.44140625" style="36" customWidth="1"/>
    <col min="13833" max="14080" width="10" style="36"/>
    <col min="14081" max="14081" width="20.21875" style="36" customWidth="1"/>
    <col min="14082" max="14084" width="20" style="36" customWidth="1"/>
    <col min="14085" max="14086" width="10" style="36"/>
    <col min="14087" max="14087" width="14" style="36" customWidth="1"/>
    <col min="14088" max="14088" width="12.44140625" style="36" customWidth="1"/>
    <col min="14089" max="14336" width="10" style="36"/>
    <col min="14337" max="14337" width="20.21875" style="36" customWidth="1"/>
    <col min="14338" max="14340" width="20" style="36" customWidth="1"/>
    <col min="14341" max="14342" width="10" style="36"/>
    <col min="14343" max="14343" width="14" style="36" customWidth="1"/>
    <col min="14344" max="14344" width="12.44140625" style="36" customWidth="1"/>
    <col min="14345" max="14592" width="10" style="36"/>
    <col min="14593" max="14593" width="20.21875" style="36" customWidth="1"/>
    <col min="14594" max="14596" width="20" style="36" customWidth="1"/>
    <col min="14597" max="14598" width="10" style="36"/>
    <col min="14599" max="14599" width="14" style="36" customWidth="1"/>
    <col min="14600" max="14600" width="12.44140625" style="36" customWidth="1"/>
    <col min="14601" max="14848" width="10" style="36"/>
    <col min="14849" max="14849" width="20.21875" style="36" customWidth="1"/>
    <col min="14850" max="14852" width="20" style="36" customWidth="1"/>
    <col min="14853" max="14854" width="10" style="36"/>
    <col min="14855" max="14855" width="14" style="36" customWidth="1"/>
    <col min="14856" max="14856" width="12.44140625" style="36" customWidth="1"/>
    <col min="14857" max="15104" width="10" style="36"/>
    <col min="15105" max="15105" width="20.21875" style="36" customWidth="1"/>
    <col min="15106" max="15108" width="20" style="36" customWidth="1"/>
    <col min="15109" max="15110" width="10" style="36"/>
    <col min="15111" max="15111" width="14" style="36" customWidth="1"/>
    <col min="15112" max="15112" width="12.44140625" style="36" customWidth="1"/>
    <col min="15113" max="15360" width="10" style="36"/>
    <col min="15361" max="15361" width="20.21875" style="36" customWidth="1"/>
    <col min="15362" max="15364" width="20" style="36" customWidth="1"/>
    <col min="15365" max="15366" width="10" style="36"/>
    <col min="15367" max="15367" width="14" style="36" customWidth="1"/>
    <col min="15368" max="15368" width="12.44140625" style="36" customWidth="1"/>
    <col min="15369" max="15616" width="10" style="36"/>
    <col min="15617" max="15617" width="20.21875" style="36" customWidth="1"/>
    <col min="15618" max="15620" width="20" style="36" customWidth="1"/>
    <col min="15621" max="15622" width="10" style="36"/>
    <col min="15623" max="15623" width="14" style="36" customWidth="1"/>
    <col min="15624" max="15624" width="12.44140625" style="36" customWidth="1"/>
    <col min="15625" max="15872" width="10" style="36"/>
    <col min="15873" max="15873" width="20.21875" style="36" customWidth="1"/>
    <col min="15874" max="15876" width="20" style="36" customWidth="1"/>
    <col min="15877" max="15878" width="10" style="36"/>
    <col min="15879" max="15879" width="14" style="36" customWidth="1"/>
    <col min="15880" max="15880" width="12.44140625" style="36" customWidth="1"/>
    <col min="15881" max="16128" width="10" style="36"/>
    <col min="16129" max="16129" width="20.21875" style="36" customWidth="1"/>
    <col min="16130" max="16132" width="20" style="36" customWidth="1"/>
    <col min="16133" max="16134" width="10" style="36"/>
    <col min="16135" max="16135" width="14" style="36" customWidth="1"/>
    <col min="16136" max="16136" width="12.44140625" style="36" customWidth="1"/>
    <col min="16137" max="16384" width="10" style="36"/>
  </cols>
  <sheetData>
    <row r="1" spans="1:10" ht="22.5" customHeight="1">
      <c r="A1" s="118" t="s">
        <v>249</v>
      </c>
      <c r="B1" s="118"/>
      <c r="C1" s="118"/>
      <c r="D1" s="118"/>
      <c r="E1" s="99"/>
      <c r="F1" s="99"/>
      <c r="G1" s="99"/>
      <c r="H1" s="99"/>
      <c r="I1" s="99"/>
      <c r="J1" s="99"/>
    </row>
    <row r="2" spans="1:10" ht="22.5" customHeight="1">
      <c r="D2" s="101" t="s">
        <v>1</v>
      </c>
      <c r="E2" s="38"/>
      <c r="F2" s="38"/>
    </row>
    <row r="3" spans="1:10" ht="22.5" customHeight="1">
      <c r="A3" s="103"/>
      <c r="B3" s="104" t="s">
        <v>273</v>
      </c>
      <c r="C3" s="284" t="s">
        <v>194</v>
      </c>
      <c r="D3" s="106" t="s">
        <v>3</v>
      </c>
    </row>
    <row r="4" spans="1:10" ht="22.5" customHeight="1">
      <c r="A4" s="285" t="s">
        <v>250</v>
      </c>
      <c r="B4" s="286">
        <v>188818</v>
      </c>
      <c r="C4" s="286">
        <v>170876.2</v>
      </c>
      <c r="D4" s="287">
        <f>B4/C4*100-100</f>
        <v>10.499882370979677</v>
      </c>
    </row>
    <row r="5" spans="1:10" ht="22.5" customHeight="1">
      <c r="A5" s="103" t="s">
        <v>251</v>
      </c>
      <c r="B5" s="284"/>
      <c r="C5" s="284"/>
      <c r="D5" s="287"/>
    </row>
    <row r="6" spans="1:10" ht="22.5" customHeight="1">
      <c r="A6" s="103" t="s">
        <v>252</v>
      </c>
      <c r="B6" s="288">
        <v>169144</v>
      </c>
      <c r="C6" s="288">
        <v>151027.9</v>
      </c>
      <c r="D6" s="287">
        <f t="shared" ref="D6:D22" si="0">B6/C6*100-100</f>
        <v>11.995200886723595</v>
      </c>
    </row>
    <row r="7" spans="1:10" ht="22.5" customHeight="1">
      <c r="A7" s="103" t="s">
        <v>253</v>
      </c>
      <c r="B7" s="288">
        <v>19674</v>
      </c>
      <c r="C7" s="288">
        <v>19848.3</v>
      </c>
      <c r="D7" s="287">
        <f t="shared" si="0"/>
        <v>-0.8781608500476068</v>
      </c>
    </row>
    <row r="8" spans="1:10" ht="22.5" customHeight="1">
      <c r="A8" s="103" t="s">
        <v>254</v>
      </c>
      <c r="B8" s="288"/>
      <c r="C8" s="288"/>
      <c r="D8" s="287"/>
    </row>
    <row r="9" spans="1:10" ht="22.5" customHeight="1">
      <c r="A9" s="103" t="s">
        <v>255</v>
      </c>
      <c r="B9" s="288">
        <v>129527.5</v>
      </c>
      <c r="C9" s="288">
        <v>125171.8</v>
      </c>
      <c r="D9" s="287">
        <f t="shared" si="0"/>
        <v>3.4797773939497603</v>
      </c>
    </row>
    <row r="10" spans="1:10" ht="22.5" customHeight="1">
      <c r="A10" s="103" t="s">
        <v>256</v>
      </c>
      <c r="B10" s="289" t="s">
        <v>257</v>
      </c>
      <c r="C10" s="289" t="s">
        <v>257</v>
      </c>
      <c r="D10" s="110" t="s">
        <v>257</v>
      </c>
    </row>
    <row r="11" spans="1:10" ht="22.5" customHeight="1">
      <c r="A11" s="103" t="s">
        <v>258</v>
      </c>
      <c r="B11" s="288">
        <v>3776.2</v>
      </c>
      <c r="C11" s="288">
        <v>4328.1000000000004</v>
      </c>
      <c r="D11" s="287">
        <f t="shared" si="0"/>
        <v>-12.751553799588748</v>
      </c>
    </row>
    <row r="12" spans="1:10" ht="22.5" customHeight="1">
      <c r="A12" s="103" t="s">
        <v>259</v>
      </c>
      <c r="B12" s="289">
        <v>55514.3</v>
      </c>
      <c r="C12" s="289">
        <v>41376.300000000003</v>
      </c>
      <c r="D12" s="287">
        <f t="shared" si="0"/>
        <v>34.169319151301579</v>
      </c>
    </row>
    <row r="13" spans="1:10" ht="22.5" customHeight="1">
      <c r="A13" s="103" t="s">
        <v>260</v>
      </c>
      <c r="B13" s="289" t="s">
        <v>274</v>
      </c>
      <c r="C13" s="289" t="s">
        <v>274</v>
      </c>
      <c r="D13" s="290" t="s">
        <v>257</v>
      </c>
    </row>
    <row r="14" spans="1:10" ht="22.5" customHeight="1">
      <c r="A14" s="291" t="s">
        <v>261</v>
      </c>
      <c r="B14" s="292">
        <v>65465.3</v>
      </c>
      <c r="C14" s="292">
        <v>64251.7</v>
      </c>
      <c r="D14" s="287">
        <f t="shared" si="0"/>
        <v>1.8888216187276043</v>
      </c>
      <c r="G14" s="38"/>
      <c r="H14" s="38"/>
    </row>
    <row r="15" spans="1:10" ht="22.5" customHeight="1">
      <c r="A15" s="103" t="s">
        <v>251</v>
      </c>
      <c r="B15" s="288"/>
      <c r="C15" s="288"/>
      <c r="D15" s="287"/>
    </row>
    <row r="16" spans="1:10" ht="22.5" customHeight="1">
      <c r="A16" s="103" t="s">
        <v>252</v>
      </c>
      <c r="B16" s="288">
        <v>46227.8</v>
      </c>
      <c r="C16" s="289">
        <v>45198.400000000001</v>
      </c>
      <c r="D16" s="290">
        <f>B16/C16*100-100</f>
        <v>2.2775142482919648</v>
      </c>
    </row>
    <row r="17" spans="1:4" ht="22.5" customHeight="1">
      <c r="A17" s="103" t="s">
        <v>253</v>
      </c>
      <c r="B17" s="288">
        <v>19237.5</v>
      </c>
      <c r="C17" s="288">
        <v>19053.3</v>
      </c>
      <c r="D17" s="287">
        <f t="shared" si="0"/>
        <v>0.96676166333391222</v>
      </c>
    </row>
    <row r="18" spans="1:4" ht="22.5" customHeight="1">
      <c r="A18" s="103" t="s">
        <v>254</v>
      </c>
      <c r="B18" s="288"/>
      <c r="C18" s="288"/>
      <c r="D18" s="287"/>
    </row>
    <row r="19" spans="1:4" ht="22.5" customHeight="1">
      <c r="A19" s="103" t="s">
        <v>255</v>
      </c>
      <c r="B19" s="288">
        <v>59232.6</v>
      </c>
      <c r="C19" s="288">
        <v>57077.4</v>
      </c>
      <c r="D19" s="287">
        <f>B19/C19*100-100</f>
        <v>3.775925322456871</v>
      </c>
    </row>
    <row r="20" spans="1:4" ht="22.5" customHeight="1">
      <c r="A20" s="103" t="s">
        <v>256</v>
      </c>
      <c r="B20" s="290" t="s">
        <v>257</v>
      </c>
      <c r="C20" s="290" t="s">
        <v>257</v>
      </c>
      <c r="D20" s="290" t="s">
        <v>257</v>
      </c>
    </row>
    <row r="21" spans="1:4" ht="22.5" customHeight="1">
      <c r="A21" s="103" t="s">
        <v>258</v>
      </c>
      <c r="B21" s="288">
        <v>3339.7</v>
      </c>
      <c r="C21" s="288">
        <v>3797.1</v>
      </c>
      <c r="D21" s="287">
        <f t="shared" si="0"/>
        <v>-12.046035132074479</v>
      </c>
    </row>
    <row r="22" spans="1:4" ht="22.5" customHeight="1">
      <c r="A22" s="103" t="s">
        <v>259</v>
      </c>
      <c r="B22" s="289">
        <v>2893</v>
      </c>
      <c r="C22" s="289">
        <v>3377.2</v>
      </c>
      <c r="D22" s="287">
        <f t="shared" si="0"/>
        <v>-14.337320857515095</v>
      </c>
    </row>
    <row r="23" spans="1:4" ht="22.5" customHeight="1">
      <c r="A23" s="103" t="s">
        <v>260</v>
      </c>
      <c r="B23" s="289" t="s">
        <v>257</v>
      </c>
      <c r="C23" s="289" t="s">
        <v>257</v>
      </c>
      <c r="D23" s="290" t="s">
        <v>257</v>
      </c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地区生产总值</vt:lpstr>
      <vt:lpstr>农业总产值增加值</vt:lpstr>
      <vt:lpstr>工业增加值</vt:lpstr>
      <vt:lpstr>工业总产值</vt:lpstr>
      <vt:lpstr>主要工业产品产量</vt:lpstr>
      <vt:lpstr>规模以上工业企业经济效益</vt:lpstr>
      <vt:lpstr>固定资产投资</vt:lpstr>
      <vt:lpstr>规模以上能源消费</vt:lpstr>
      <vt:lpstr>批零业 </vt:lpstr>
      <vt:lpstr>住餐业</vt:lpstr>
      <vt:lpstr>零售总额</vt:lpstr>
      <vt:lpstr>财政</vt:lpstr>
      <vt:lpstr>金融</vt:lpstr>
      <vt:lpstr>运输邮电</vt:lpstr>
      <vt:lpstr>人民生活</vt:lpstr>
      <vt:lpstr>价格</vt:lpstr>
      <vt:lpstr>零售总额!Print_Area</vt:lpstr>
      <vt:lpstr>'批零业 '!Print_Area</vt:lpstr>
      <vt:lpstr>住餐业!Print_Area</vt:lpstr>
    </vt:vector>
  </TitlesOfParts>
  <Company>微软(中国)有限公司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李成清(拟稿)</cp:lastModifiedBy>
  <cp:lastPrinted>2021-10-25T03:09:45Z</cp:lastPrinted>
  <dcterms:created xsi:type="dcterms:W3CDTF">2018-03-05T02:31:00Z</dcterms:created>
  <dcterms:modified xsi:type="dcterms:W3CDTF">2021-12-20T07:26:48Z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